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workbookProtection workbookPassword="8359" lockStructure="1"/>
  <bookViews>
    <workbookView xWindow="0" yWindow="36" windowWidth="12000" windowHeight="5400"/>
  </bookViews>
  <sheets>
    <sheet name="kalkulator nadpłat" sheetId="1" r:id="rId1"/>
    <sheet name="nadpłata czy lokata" sheetId="2" r:id="rId2"/>
    <sheet name="Mieszkanie na Start" sheetId="3" r:id="rId3"/>
    <sheet name="Kredyt 2%" sheetId="5" r:id="rId4"/>
    <sheet name="Twoje obliczenia" sheetId="4" r:id="rId5"/>
  </sheets>
  <externalReferences>
    <externalReference r:id="rId6"/>
  </externalReferences>
  <definedNames>
    <definedName name="_xlnm._FilterDatabase" localSheetId="0" hidden="1">'kalkulator nadpłat'!$B$1:$C$1</definedName>
  </definedNames>
  <calcPr calcId="145621"/>
</workbook>
</file>

<file path=xl/calcChain.xml><?xml version="1.0" encoding="utf-8"?>
<calcChain xmlns="http://schemas.openxmlformats.org/spreadsheetml/2006/main">
  <c r="W6" i="3" l="1"/>
  <c r="I6" i="3" s="1"/>
  <c r="B12" i="3"/>
  <c r="A12" i="3"/>
  <c r="I3" i="3"/>
  <c r="W5" i="3"/>
  <c r="I5" i="3" s="1"/>
  <c r="I4" i="3"/>
  <c r="W1209" i="5"/>
  <c r="V1209" i="5"/>
  <c r="W1208" i="5"/>
  <c r="V1208" i="5"/>
  <c r="W1207" i="5"/>
  <c r="V1207" i="5"/>
  <c r="W1206" i="5"/>
  <c r="V1206" i="5"/>
  <c r="W1205" i="5"/>
  <c r="V1205" i="5"/>
  <c r="W1204" i="5"/>
  <c r="V1204" i="5"/>
  <c r="W1203" i="5"/>
  <c r="V1203" i="5"/>
  <c r="W1202" i="5"/>
  <c r="V1202" i="5"/>
  <c r="W1201" i="5"/>
  <c r="V1201" i="5"/>
  <c r="W1200" i="5"/>
  <c r="V1200" i="5"/>
  <c r="W1199" i="5"/>
  <c r="V1199" i="5"/>
  <c r="W1198" i="5"/>
  <c r="V1198" i="5"/>
  <c r="W1197" i="5"/>
  <c r="V1197" i="5"/>
  <c r="W1196" i="5"/>
  <c r="V1196" i="5"/>
  <c r="W1195" i="5"/>
  <c r="V1195" i="5"/>
  <c r="W1194" i="5"/>
  <c r="V1194" i="5"/>
  <c r="W1193" i="5"/>
  <c r="V1193" i="5"/>
  <c r="W1192" i="5"/>
  <c r="V1192" i="5"/>
  <c r="W1191" i="5"/>
  <c r="V1191" i="5"/>
  <c r="W1190" i="5"/>
  <c r="V1190" i="5"/>
  <c r="W1189" i="5"/>
  <c r="V1189" i="5"/>
  <c r="W1188" i="5"/>
  <c r="V1188" i="5"/>
  <c r="W1187" i="5"/>
  <c r="V1187" i="5"/>
  <c r="W1186" i="5"/>
  <c r="V1186" i="5"/>
  <c r="W1185" i="5"/>
  <c r="V1185" i="5"/>
  <c r="W1184" i="5"/>
  <c r="V1184" i="5"/>
  <c r="W1183" i="5"/>
  <c r="V1183" i="5"/>
  <c r="W1182" i="5"/>
  <c r="V1182" i="5"/>
  <c r="W1181" i="5"/>
  <c r="V1181" i="5"/>
  <c r="W1180" i="5"/>
  <c r="V1180" i="5"/>
  <c r="W1179" i="5"/>
  <c r="V1179" i="5"/>
  <c r="W1178" i="5"/>
  <c r="V1178" i="5"/>
  <c r="W1177" i="5"/>
  <c r="V1177" i="5"/>
  <c r="W1176" i="5"/>
  <c r="V1176" i="5"/>
  <c r="W1175" i="5"/>
  <c r="V1175" i="5"/>
  <c r="W1174" i="5"/>
  <c r="V1174" i="5"/>
  <c r="W1173" i="5"/>
  <c r="V1173" i="5"/>
  <c r="W1172" i="5"/>
  <c r="V1172" i="5"/>
  <c r="W1171" i="5"/>
  <c r="V1171" i="5"/>
  <c r="W1170" i="5"/>
  <c r="V1170" i="5"/>
  <c r="W1169" i="5"/>
  <c r="V1169" i="5"/>
  <c r="W1168" i="5"/>
  <c r="V1168" i="5"/>
  <c r="W1167" i="5"/>
  <c r="V1167" i="5"/>
  <c r="W1166" i="5"/>
  <c r="V1166" i="5"/>
  <c r="W1165" i="5"/>
  <c r="V1165" i="5"/>
  <c r="W1164" i="5"/>
  <c r="V1164" i="5"/>
  <c r="W1163" i="5"/>
  <c r="V1163" i="5"/>
  <c r="W1162" i="5"/>
  <c r="V1162" i="5"/>
  <c r="W1161" i="5"/>
  <c r="V1161" i="5"/>
  <c r="W1160" i="5"/>
  <c r="V1160" i="5"/>
  <c r="W1159" i="5"/>
  <c r="V1159" i="5"/>
  <c r="W1158" i="5"/>
  <c r="V1158" i="5"/>
  <c r="W1157" i="5"/>
  <c r="V1157" i="5"/>
  <c r="W1156" i="5"/>
  <c r="V1156" i="5"/>
  <c r="W1155" i="5"/>
  <c r="V1155" i="5"/>
  <c r="W1154" i="5"/>
  <c r="V1154" i="5"/>
  <c r="W1153" i="5"/>
  <c r="V1153" i="5"/>
  <c r="W1152" i="5"/>
  <c r="V1152" i="5"/>
  <c r="W1151" i="5"/>
  <c r="V1151" i="5"/>
  <c r="W1150" i="5"/>
  <c r="V1150" i="5"/>
  <c r="W1149" i="5"/>
  <c r="V1149" i="5"/>
  <c r="W1148" i="5"/>
  <c r="V1148" i="5"/>
  <c r="W1147" i="5"/>
  <c r="V1147" i="5"/>
  <c r="W1146" i="5"/>
  <c r="V1146" i="5"/>
  <c r="W1145" i="5"/>
  <c r="V1145" i="5"/>
  <c r="W1144" i="5"/>
  <c r="V1144" i="5"/>
  <c r="W1143" i="5"/>
  <c r="V1143" i="5"/>
  <c r="W1142" i="5"/>
  <c r="V1142" i="5"/>
  <c r="W1141" i="5"/>
  <c r="V1141" i="5"/>
  <c r="W1140" i="5"/>
  <c r="V1140" i="5"/>
  <c r="W1139" i="5"/>
  <c r="V1139" i="5"/>
  <c r="W1138" i="5"/>
  <c r="V1138" i="5"/>
  <c r="W1137" i="5"/>
  <c r="V1137" i="5"/>
  <c r="W1136" i="5"/>
  <c r="V1136" i="5"/>
  <c r="W1135" i="5"/>
  <c r="V1135" i="5"/>
  <c r="W1134" i="5"/>
  <c r="V1134" i="5"/>
  <c r="W1133" i="5"/>
  <c r="V1133" i="5"/>
  <c r="W1132" i="5"/>
  <c r="V1132" i="5"/>
  <c r="W1131" i="5"/>
  <c r="V1131" i="5"/>
  <c r="W1130" i="5"/>
  <c r="V1130" i="5"/>
  <c r="W1129" i="5"/>
  <c r="V1129" i="5"/>
  <c r="W1128" i="5"/>
  <c r="V1128" i="5"/>
  <c r="W1127" i="5"/>
  <c r="V1127" i="5"/>
  <c r="W1126" i="5"/>
  <c r="V1126" i="5"/>
  <c r="W1125" i="5"/>
  <c r="V1125" i="5"/>
  <c r="W1124" i="5"/>
  <c r="V1124" i="5"/>
  <c r="W1123" i="5"/>
  <c r="V1123" i="5"/>
  <c r="W1122" i="5"/>
  <c r="V1122" i="5"/>
  <c r="W1121" i="5"/>
  <c r="V1121" i="5"/>
  <c r="W1120" i="5"/>
  <c r="V1120" i="5"/>
  <c r="W1119" i="5"/>
  <c r="V1119" i="5"/>
  <c r="W1118" i="5"/>
  <c r="V1118" i="5"/>
  <c r="W1117" i="5"/>
  <c r="V1117" i="5"/>
  <c r="W1116" i="5"/>
  <c r="V1116" i="5"/>
  <c r="W1115" i="5"/>
  <c r="V1115" i="5"/>
  <c r="W1114" i="5"/>
  <c r="V1114" i="5"/>
  <c r="W1113" i="5"/>
  <c r="V1113" i="5"/>
  <c r="W1112" i="5"/>
  <c r="V1112" i="5"/>
  <c r="W1111" i="5"/>
  <c r="V1111" i="5"/>
  <c r="W1110" i="5"/>
  <c r="V1110" i="5"/>
  <c r="W1109" i="5"/>
  <c r="V1109" i="5"/>
  <c r="W1108" i="5"/>
  <c r="V1108" i="5"/>
  <c r="W1107" i="5"/>
  <c r="V1107" i="5"/>
  <c r="W1106" i="5"/>
  <c r="V1106" i="5"/>
  <c r="W1105" i="5"/>
  <c r="V1105" i="5"/>
  <c r="W1104" i="5"/>
  <c r="V1104" i="5"/>
  <c r="W1103" i="5"/>
  <c r="V1103" i="5"/>
  <c r="W1102" i="5"/>
  <c r="V1102" i="5"/>
  <c r="W1101" i="5"/>
  <c r="V1101" i="5"/>
  <c r="W1100" i="5"/>
  <c r="V1100" i="5"/>
  <c r="W1099" i="5"/>
  <c r="V1099" i="5"/>
  <c r="W1098" i="5"/>
  <c r="V1098" i="5"/>
  <c r="W1097" i="5"/>
  <c r="V1097" i="5"/>
  <c r="W1096" i="5"/>
  <c r="V1096" i="5"/>
  <c r="W1095" i="5"/>
  <c r="V1095" i="5"/>
  <c r="W1094" i="5"/>
  <c r="V1094" i="5"/>
  <c r="W1093" i="5"/>
  <c r="V1093" i="5"/>
  <c r="W1092" i="5"/>
  <c r="V1092" i="5"/>
  <c r="W1091" i="5"/>
  <c r="V1091" i="5"/>
  <c r="W1090" i="5"/>
  <c r="V1090" i="5"/>
  <c r="W1089" i="5"/>
  <c r="V1089" i="5"/>
  <c r="W1088" i="5"/>
  <c r="V1088" i="5"/>
  <c r="W1087" i="5"/>
  <c r="V1087" i="5"/>
  <c r="W1086" i="5"/>
  <c r="V1086" i="5"/>
  <c r="W1085" i="5"/>
  <c r="V1085" i="5"/>
  <c r="W1084" i="5"/>
  <c r="V1084" i="5"/>
  <c r="W1083" i="5"/>
  <c r="V1083" i="5"/>
  <c r="W1082" i="5"/>
  <c r="V1082" i="5"/>
  <c r="W1081" i="5"/>
  <c r="V1081" i="5"/>
  <c r="W1080" i="5"/>
  <c r="V1080" i="5"/>
  <c r="W1079" i="5"/>
  <c r="V1079" i="5"/>
  <c r="W1078" i="5"/>
  <c r="V1078" i="5"/>
  <c r="W1077" i="5"/>
  <c r="V1077" i="5"/>
  <c r="W1076" i="5"/>
  <c r="V1076" i="5"/>
  <c r="W1075" i="5"/>
  <c r="V1075" i="5"/>
  <c r="W1074" i="5"/>
  <c r="V1074" i="5"/>
  <c r="W1073" i="5"/>
  <c r="V1073" i="5"/>
  <c r="W1072" i="5"/>
  <c r="V1072" i="5"/>
  <c r="W1071" i="5"/>
  <c r="V1071" i="5"/>
  <c r="W1070" i="5"/>
  <c r="V1070" i="5"/>
  <c r="W1069" i="5"/>
  <c r="V1069" i="5"/>
  <c r="W1068" i="5"/>
  <c r="V1068" i="5"/>
  <c r="W1067" i="5"/>
  <c r="V1067" i="5"/>
  <c r="W1066" i="5"/>
  <c r="V1066" i="5"/>
  <c r="W1065" i="5"/>
  <c r="V1065" i="5"/>
  <c r="W1064" i="5"/>
  <c r="V1064" i="5"/>
  <c r="W1063" i="5"/>
  <c r="V1063" i="5"/>
  <c r="W1062" i="5"/>
  <c r="V1062" i="5"/>
  <c r="W1061" i="5"/>
  <c r="V1061" i="5"/>
  <c r="W1060" i="5"/>
  <c r="V1060" i="5"/>
  <c r="W1059" i="5"/>
  <c r="V1059" i="5"/>
  <c r="W1058" i="5"/>
  <c r="V1058" i="5"/>
  <c r="W1057" i="5"/>
  <c r="V1057" i="5"/>
  <c r="W1056" i="5"/>
  <c r="V1056" i="5"/>
  <c r="W1055" i="5"/>
  <c r="V1055" i="5"/>
  <c r="W1054" i="5"/>
  <c r="V1054" i="5"/>
  <c r="W1053" i="5"/>
  <c r="V1053" i="5"/>
  <c r="W1052" i="5"/>
  <c r="V1052" i="5"/>
  <c r="W1051" i="5"/>
  <c r="V1051" i="5"/>
  <c r="W1050" i="5"/>
  <c r="V1050" i="5"/>
  <c r="W1049" i="5"/>
  <c r="V1049" i="5"/>
  <c r="W1048" i="5"/>
  <c r="V1048" i="5"/>
  <c r="W1047" i="5"/>
  <c r="V1047" i="5"/>
  <c r="W1046" i="5"/>
  <c r="V1046" i="5"/>
  <c r="W1045" i="5"/>
  <c r="V1045" i="5"/>
  <c r="W1044" i="5"/>
  <c r="V1044" i="5"/>
  <c r="W1043" i="5"/>
  <c r="V1043" i="5"/>
  <c r="W1042" i="5"/>
  <c r="V1042" i="5"/>
  <c r="W1041" i="5"/>
  <c r="V1041" i="5"/>
  <c r="W1040" i="5"/>
  <c r="V1040" i="5"/>
  <c r="W1039" i="5"/>
  <c r="V1039" i="5"/>
  <c r="W1038" i="5"/>
  <c r="V1038" i="5"/>
  <c r="W1037" i="5"/>
  <c r="V1037" i="5"/>
  <c r="W1036" i="5"/>
  <c r="V1036" i="5"/>
  <c r="W1035" i="5"/>
  <c r="V1035" i="5"/>
  <c r="W1034" i="5"/>
  <c r="V1034" i="5"/>
  <c r="W1033" i="5"/>
  <c r="V1033" i="5"/>
  <c r="W1032" i="5"/>
  <c r="V1032" i="5"/>
  <c r="W1031" i="5"/>
  <c r="V1031" i="5"/>
  <c r="W1030" i="5"/>
  <c r="V1030" i="5"/>
  <c r="W1029" i="5"/>
  <c r="V1029" i="5"/>
  <c r="W1028" i="5"/>
  <c r="V1028" i="5"/>
  <c r="W1027" i="5"/>
  <c r="V1027" i="5"/>
  <c r="W1026" i="5"/>
  <c r="V1026" i="5"/>
  <c r="W1025" i="5"/>
  <c r="V1025" i="5"/>
  <c r="W1024" i="5"/>
  <c r="V1024" i="5"/>
  <c r="W1023" i="5"/>
  <c r="V1023" i="5"/>
  <c r="W1022" i="5"/>
  <c r="V1022" i="5"/>
  <c r="W1021" i="5"/>
  <c r="V1021" i="5"/>
  <c r="W1020" i="5"/>
  <c r="V1020" i="5"/>
  <c r="W1019" i="5"/>
  <c r="V1019" i="5"/>
  <c r="W1018" i="5"/>
  <c r="V1018" i="5"/>
  <c r="W1017" i="5"/>
  <c r="V1017" i="5"/>
  <c r="W1016" i="5"/>
  <c r="V1016" i="5"/>
  <c r="W1015" i="5"/>
  <c r="V1015" i="5"/>
  <c r="W1014" i="5"/>
  <c r="V1014" i="5"/>
  <c r="W1013" i="5"/>
  <c r="V1013" i="5"/>
  <c r="W1012" i="5"/>
  <c r="V1012" i="5"/>
  <c r="W1011" i="5"/>
  <c r="V1011" i="5"/>
  <c r="W1010" i="5"/>
  <c r="V1010" i="5"/>
  <c r="W1009" i="5"/>
  <c r="V1009" i="5"/>
  <c r="W1008" i="5"/>
  <c r="V1008" i="5"/>
  <c r="W1007" i="5"/>
  <c r="V1007" i="5"/>
  <c r="W1006" i="5"/>
  <c r="V1006" i="5"/>
  <c r="W1005" i="5"/>
  <c r="V1005" i="5"/>
  <c r="W1004" i="5"/>
  <c r="V1004" i="5"/>
  <c r="W1003" i="5"/>
  <c r="V1003" i="5"/>
  <c r="W1002" i="5"/>
  <c r="V1002" i="5"/>
  <c r="W1001" i="5"/>
  <c r="V1001" i="5"/>
  <c r="W1000" i="5"/>
  <c r="V1000" i="5"/>
  <c r="W999" i="5"/>
  <c r="V999" i="5"/>
  <c r="W998" i="5"/>
  <c r="V998" i="5"/>
  <c r="W997" i="5"/>
  <c r="V997" i="5"/>
  <c r="W996" i="5"/>
  <c r="V996" i="5"/>
  <c r="W995" i="5"/>
  <c r="V995" i="5"/>
  <c r="W994" i="5"/>
  <c r="V994" i="5"/>
  <c r="W993" i="5"/>
  <c r="V993" i="5"/>
  <c r="W992" i="5"/>
  <c r="V992" i="5"/>
  <c r="W991" i="5"/>
  <c r="V991" i="5"/>
  <c r="W990" i="5"/>
  <c r="V990" i="5"/>
  <c r="W989" i="5"/>
  <c r="V989" i="5"/>
  <c r="W988" i="5"/>
  <c r="V988" i="5"/>
  <c r="W987" i="5"/>
  <c r="V987" i="5"/>
  <c r="W986" i="5"/>
  <c r="V986" i="5"/>
  <c r="W985" i="5"/>
  <c r="V985" i="5"/>
  <c r="W984" i="5"/>
  <c r="V984" i="5"/>
  <c r="W983" i="5"/>
  <c r="V983" i="5"/>
  <c r="W982" i="5"/>
  <c r="V982" i="5"/>
  <c r="W981" i="5"/>
  <c r="V981" i="5"/>
  <c r="W980" i="5"/>
  <c r="V980" i="5"/>
  <c r="W979" i="5"/>
  <c r="V979" i="5"/>
  <c r="W978" i="5"/>
  <c r="V978" i="5"/>
  <c r="W977" i="5"/>
  <c r="V977" i="5"/>
  <c r="W976" i="5"/>
  <c r="V976" i="5"/>
  <c r="W975" i="5"/>
  <c r="V975" i="5"/>
  <c r="W974" i="5"/>
  <c r="V974" i="5"/>
  <c r="W973" i="5"/>
  <c r="V973" i="5"/>
  <c r="W972" i="5"/>
  <c r="V972" i="5"/>
  <c r="W971" i="5"/>
  <c r="V971" i="5"/>
  <c r="W970" i="5"/>
  <c r="V970" i="5"/>
  <c r="W969" i="5"/>
  <c r="V969" i="5"/>
  <c r="W968" i="5"/>
  <c r="V968" i="5"/>
  <c r="W967" i="5"/>
  <c r="V967" i="5"/>
  <c r="W966" i="5"/>
  <c r="V966" i="5"/>
  <c r="W965" i="5"/>
  <c r="V965" i="5"/>
  <c r="W964" i="5"/>
  <c r="V964" i="5"/>
  <c r="W963" i="5"/>
  <c r="V963" i="5"/>
  <c r="W962" i="5"/>
  <c r="V962" i="5"/>
  <c r="W961" i="5"/>
  <c r="V961" i="5"/>
  <c r="W960" i="5"/>
  <c r="V960" i="5"/>
  <c r="W959" i="5"/>
  <c r="V959" i="5"/>
  <c r="W958" i="5"/>
  <c r="V958" i="5"/>
  <c r="W957" i="5"/>
  <c r="V957" i="5"/>
  <c r="W956" i="5"/>
  <c r="V956" i="5"/>
  <c r="W955" i="5"/>
  <c r="V955" i="5"/>
  <c r="W954" i="5"/>
  <c r="V954" i="5"/>
  <c r="W953" i="5"/>
  <c r="V953" i="5"/>
  <c r="W952" i="5"/>
  <c r="V952" i="5"/>
  <c r="W951" i="5"/>
  <c r="V951" i="5"/>
  <c r="W950" i="5"/>
  <c r="V950" i="5"/>
  <c r="W949" i="5"/>
  <c r="V949" i="5"/>
  <c r="W948" i="5"/>
  <c r="V948" i="5"/>
  <c r="W947" i="5"/>
  <c r="V947" i="5"/>
  <c r="W946" i="5"/>
  <c r="V946" i="5"/>
  <c r="W945" i="5"/>
  <c r="V945" i="5"/>
  <c r="W944" i="5"/>
  <c r="V944" i="5"/>
  <c r="W943" i="5"/>
  <c r="V943" i="5"/>
  <c r="W942" i="5"/>
  <c r="V942" i="5"/>
  <c r="W941" i="5"/>
  <c r="V941" i="5"/>
  <c r="W940" i="5"/>
  <c r="V940" i="5"/>
  <c r="W939" i="5"/>
  <c r="V939" i="5"/>
  <c r="W938" i="5"/>
  <c r="V938" i="5"/>
  <c r="W937" i="5"/>
  <c r="V937" i="5"/>
  <c r="W936" i="5"/>
  <c r="V936" i="5"/>
  <c r="W935" i="5"/>
  <c r="V935" i="5"/>
  <c r="W934" i="5"/>
  <c r="V934" i="5"/>
  <c r="W933" i="5"/>
  <c r="V933" i="5"/>
  <c r="W932" i="5"/>
  <c r="V932" i="5"/>
  <c r="W931" i="5"/>
  <c r="V931" i="5"/>
  <c r="W930" i="5"/>
  <c r="V930" i="5"/>
  <c r="W929" i="5"/>
  <c r="V929" i="5"/>
  <c r="W928" i="5"/>
  <c r="V928" i="5"/>
  <c r="W927" i="5"/>
  <c r="V927" i="5"/>
  <c r="W926" i="5"/>
  <c r="V926" i="5"/>
  <c r="W925" i="5"/>
  <c r="V925" i="5"/>
  <c r="W924" i="5"/>
  <c r="V924" i="5"/>
  <c r="W923" i="5"/>
  <c r="V923" i="5"/>
  <c r="W922" i="5"/>
  <c r="V922" i="5"/>
  <c r="W921" i="5"/>
  <c r="V921" i="5"/>
  <c r="W920" i="5"/>
  <c r="V920" i="5"/>
  <c r="W919" i="5"/>
  <c r="V919" i="5"/>
  <c r="W918" i="5"/>
  <c r="V918" i="5"/>
  <c r="W917" i="5"/>
  <c r="V917" i="5"/>
  <c r="W916" i="5"/>
  <c r="V916" i="5"/>
  <c r="W915" i="5"/>
  <c r="V915" i="5"/>
  <c r="W914" i="5"/>
  <c r="V914" i="5"/>
  <c r="W913" i="5"/>
  <c r="V913" i="5"/>
  <c r="W912" i="5"/>
  <c r="V912" i="5"/>
  <c r="W911" i="5"/>
  <c r="V911" i="5"/>
  <c r="W910" i="5"/>
  <c r="V910" i="5"/>
  <c r="W909" i="5"/>
  <c r="V909" i="5"/>
  <c r="W908" i="5"/>
  <c r="V908" i="5"/>
  <c r="W907" i="5"/>
  <c r="V907" i="5"/>
  <c r="W906" i="5"/>
  <c r="V906" i="5"/>
  <c r="W905" i="5"/>
  <c r="V905" i="5"/>
  <c r="W904" i="5"/>
  <c r="V904" i="5"/>
  <c r="W903" i="5"/>
  <c r="V903" i="5"/>
  <c r="W902" i="5"/>
  <c r="V902" i="5"/>
  <c r="W901" i="5"/>
  <c r="V901" i="5"/>
  <c r="W900" i="5"/>
  <c r="V900" i="5"/>
  <c r="W899" i="5"/>
  <c r="V899" i="5"/>
  <c r="W898" i="5"/>
  <c r="V898" i="5"/>
  <c r="W897" i="5"/>
  <c r="V897" i="5"/>
  <c r="W896" i="5"/>
  <c r="V896" i="5"/>
  <c r="W895" i="5"/>
  <c r="V895" i="5"/>
  <c r="W894" i="5"/>
  <c r="V894" i="5"/>
  <c r="W893" i="5"/>
  <c r="V893" i="5"/>
  <c r="W892" i="5"/>
  <c r="V892" i="5"/>
  <c r="W891" i="5"/>
  <c r="V891" i="5"/>
  <c r="W890" i="5"/>
  <c r="V890" i="5"/>
  <c r="W889" i="5"/>
  <c r="V889" i="5"/>
  <c r="W888" i="5"/>
  <c r="V888" i="5"/>
  <c r="W887" i="5"/>
  <c r="V887" i="5"/>
  <c r="W886" i="5"/>
  <c r="V886" i="5"/>
  <c r="W885" i="5"/>
  <c r="V885" i="5"/>
  <c r="W884" i="5"/>
  <c r="V884" i="5"/>
  <c r="W883" i="5"/>
  <c r="V883" i="5"/>
  <c r="W882" i="5"/>
  <c r="V882" i="5"/>
  <c r="W881" i="5"/>
  <c r="V881" i="5"/>
  <c r="W880" i="5"/>
  <c r="V880" i="5"/>
  <c r="W879" i="5"/>
  <c r="V879" i="5"/>
  <c r="W878" i="5"/>
  <c r="V878" i="5"/>
  <c r="W877" i="5"/>
  <c r="V877" i="5"/>
  <c r="W876" i="5"/>
  <c r="V876" i="5"/>
  <c r="W875" i="5"/>
  <c r="V875" i="5"/>
  <c r="W874" i="5"/>
  <c r="V874" i="5"/>
  <c r="W873" i="5"/>
  <c r="V873" i="5"/>
  <c r="W872" i="5"/>
  <c r="V872" i="5"/>
  <c r="W871" i="5"/>
  <c r="V871" i="5"/>
  <c r="W870" i="5"/>
  <c r="V870" i="5"/>
  <c r="W869" i="5"/>
  <c r="V869" i="5"/>
  <c r="W868" i="5"/>
  <c r="V868" i="5"/>
  <c r="W867" i="5"/>
  <c r="V867" i="5"/>
  <c r="W866" i="5"/>
  <c r="V866" i="5"/>
  <c r="W865" i="5"/>
  <c r="V865" i="5"/>
  <c r="W864" i="5"/>
  <c r="V864" i="5"/>
  <c r="W863" i="5"/>
  <c r="V863" i="5"/>
  <c r="W862" i="5"/>
  <c r="V862" i="5"/>
  <c r="W861" i="5"/>
  <c r="V861" i="5"/>
  <c r="W860" i="5"/>
  <c r="V860" i="5"/>
  <c r="W859" i="5"/>
  <c r="V859" i="5"/>
  <c r="W858" i="5"/>
  <c r="V858" i="5"/>
  <c r="W857" i="5"/>
  <c r="V857" i="5"/>
  <c r="W856" i="5"/>
  <c r="V856" i="5"/>
  <c r="W855" i="5"/>
  <c r="V855" i="5"/>
  <c r="W854" i="5"/>
  <c r="V854" i="5"/>
  <c r="W853" i="5"/>
  <c r="V853" i="5"/>
  <c r="W852" i="5"/>
  <c r="V852" i="5"/>
  <c r="W851" i="5"/>
  <c r="V851" i="5"/>
  <c r="W850" i="5"/>
  <c r="V850" i="5"/>
  <c r="W849" i="5"/>
  <c r="V849" i="5"/>
  <c r="W848" i="5"/>
  <c r="V848" i="5"/>
  <c r="W847" i="5"/>
  <c r="V847" i="5"/>
  <c r="W846" i="5"/>
  <c r="V846" i="5"/>
  <c r="W845" i="5"/>
  <c r="V845" i="5"/>
  <c r="W844" i="5"/>
  <c r="V844" i="5"/>
  <c r="W843" i="5"/>
  <c r="V843" i="5"/>
  <c r="W842" i="5"/>
  <c r="V842" i="5"/>
  <c r="W841" i="5"/>
  <c r="V841" i="5"/>
  <c r="W840" i="5"/>
  <c r="V840" i="5"/>
  <c r="W839" i="5"/>
  <c r="V839" i="5"/>
  <c r="W838" i="5"/>
  <c r="V838" i="5"/>
  <c r="W837" i="5"/>
  <c r="V837" i="5"/>
  <c r="W836" i="5"/>
  <c r="V836" i="5"/>
  <c r="W835" i="5"/>
  <c r="V835" i="5"/>
  <c r="W834" i="5"/>
  <c r="V834" i="5"/>
  <c r="W833" i="5"/>
  <c r="V833" i="5"/>
  <c r="W832" i="5"/>
  <c r="V832" i="5"/>
  <c r="W831" i="5"/>
  <c r="V831" i="5"/>
  <c r="W830" i="5"/>
  <c r="V830" i="5"/>
  <c r="W829" i="5"/>
  <c r="V829" i="5"/>
  <c r="W828" i="5"/>
  <c r="V828" i="5"/>
  <c r="W827" i="5"/>
  <c r="V827" i="5"/>
  <c r="W826" i="5"/>
  <c r="V826" i="5"/>
  <c r="W825" i="5"/>
  <c r="V825" i="5"/>
  <c r="W824" i="5"/>
  <c r="V824" i="5"/>
  <c r="W823" i="5"/>
  <c r="V823" i="5"/>
  <c r="W822" i="5"/>
  <c r="V822" i="5"/>
  <c r="W821" i="5"/>
  <c r="V821" i="5"/>
  <c r="W820" i="5"/>
  <c r="V820" i="5"/>
  <c r="W819" i="5"/>
  <c r="V819" i="5"/>
  <c r="W818" i="5"/>
  <c r="V818" i="5"/>
  <c r="W817" i="5"/>
  <c r="V817" i="5"/>
  <c r="W816" i="5"/>
  <c r="V816" i="5"/>
  <c r="W815" i="5"/>
  <c r="V815" i="5"/>
  <c r="W814" i="5"/>
  <c r="V814" i="5"/>
  <c r="W813" i="5"/>
  <c r="V813" i="5"/>
  <c r="W812" i="5"/>
  <c r="V812" i="5"/>
  <c r="W811" i="5"/>
  <c r="V811" i="5"/>
  <c r="W810" i="5"/>
  <c r="V810" i="5"/>
  <c r="W809" i="5"/>
  <c r="V809" i="5"/>
  <c r="W808" i="5"/>
  <c r="V808" i="5"/>
  <c r="W807" i="5"/>
  <c r="V807" i="5"/>
  <c r="W806" i="5"/>
  <c r="V806" i="5"/>
  <c r="W805" i="5"/>
  <c r="V805" i="5"/>
  <c r="W804" i="5"/>
  <c r="V804" i="5"/>
  <c r="W803" i="5"/>
  <c r="V803" i="5"/>
  <c r="W802" i="5"/>
  <c r="V802" i="5"/>
  <c r="W801" i="5"/>
  <c r="V801" i="5"/>
  <c r="W800" i="5"/>
  <c r="V800" i="5"/>
  <c r="W799" i="5"/>
  <c r="V799" i="5"/>
  <c r="W798" i="5"/>
  <c r="V798" i="5"/>
  <c r="W797" i="5"/>
  <c r="V797" i="5"/>
  <c r="W796" i="5"/>
  <c r="V796" i="5"/>
  <c r="W795" i="5"/>
  <c r="V795" i="5"/>
  <c r="W794" i="5"/>
  <c r="V794" i="5"/>
  <c r="W793" i="5"/>
  <c r="V793" i="5"/>
  <c r="W792" i="5"/>
  <c r="V792" i="5"/>
  <c r="W791" i="5"/>
  <c r="V791" i="5"/>
  <c r="W790" i="5"/>
  <c r="V790" i="5"/>
  <c r="W789" i="5"/>
  <c r="V789" i="5"/>
  <c r="W788" i="5"/>
  <c r="V788" i="5"/>
  <c r="W787" i="5"/>
  <c r="V787" i="5"/>
  <c r="W786" i="5"/>
  <c r="V786" i="5"/>
  <c r="W785" i="5"/>
  <c r="V785" i="5"/>
  <c r="W784" i="5"/>
  <c r="V784" i="5"/>
  <c r="W783" i="5"/>
  <c r="V783" i="5"/>
  <c r="W782" i="5"/>
  <c r="V782" i="5"/>
  <c r="W781" i="5"/>
  <c r="V781" i="5"/>
  <c r="W780" i="5"/>
  <c r="V780" i="5"/>
  <c r="W779" i="5"/>
  <c r="V779" i="5"/>
  <c r="W778" i="5"/>
  <c r="V778" i="5"/>
  <c r="W777" i="5"/>
  <c r="V777" i="5"/>
  <c r="W776" i="5"/>
  <c r="V776" i="5"/>
  <c r="W775" i="5"/>
  <c r="V775" i="5"/>
  <c r="W774" i="5"/>
  <c r="V774" i="5"/>
  <c r="W773" i="5"/>
  <c r="V773" i="5"/>
  <c r="W772" i="5"/>
  <c r="V772" i="5"/>
  <c r="W771" i="5"/>
  <c r="V771" i="5"/>
  <c r="W770" i="5"/>
  <c r="V770" i="5"/>
  <c r="W769" i="5"/>
  <c r="V769" i="5"/>
  <c r="W768" i="5"/>
  <c r="V768" i="5"/>
  <c r="W767" i="5"/>
  <c r="V767" i="5"/>
  <c r="W766" i="5"/>
  <c r="V766" i="5"/>
  <c r="W765" i="5"/>
  <c r="V765" i="5"/>
  <c r="W764" i="5"/>
  <c r="V764" i="5"/>
  <c r="W763" i="5"/>
  <c r="V763" i="5"/>
  <c r="W762" i="5"/>
  <c r="V762" i="5"/>
  <c r="W761" i="5"/>
  <c r="V761" i="5"/>
  <c r="W760" i="5"/>
  <c r="V760" i="5"/>
  <c r="W759" i="5"/>
  <c r="V759" i="5"/>
  <c r="W758" i="5"/>
  <c r="V758" i="5"/>
  <c r="W757" i="5"/>
  <c r="V757" i="5"/>
  <c r="W756" i="5"/>
  <c r="V756" i="5"/>
  <c r="W755" i="5"/>
  <c r="V755" i="5"/>
  <c r="W754" i="5"/>
  <c r="V754" i="5"/>
  <c r="W753" i="5"/>
  <c r="V753" i="5"/>
  <c r="W752" i="5"/>
  <c r="V752" i="5"/>
  <c r="W751" i="5"/>
  <c r="V751" i="5"/>
  <c r="W750" i="5"/>
  <c r="V750" i="5"/>
  <c r="W749" i="5"/>
  <c r="V749" i="5"/>
  <c r="W748" i="5"/>
  <c r="V748" i="5"/>
  <c r="W747" i="5"/>
  <c r="V747" i="5"/>
  <c r="W746" i="5"/>
  <c r="V746" i="5"/>
  <c r="W745" i="5"/>
  <c r="V745" i="5"/>
  <c r="W744" i="5"/>
  <c r="V744" i="5"/>
  <c r="W743" i="5"/>
  <c r="V743" i="5"/>
  <c r="W742" i="5"/>
  <c r="V742" i="5"/>
  <c r="W741" i="5"/>
  <c r="V741" i="5"/>
  <c r="W740" i="5"/>
  <c r="V740" i="5"/>
  <c r="W739" i="5"/>
  <c r="V739" i="5"/>
  <c r="W738" i="5"/>
  <c r="V738" i="5"/>
  <c r="W737" i="5"/>
  <c r="V737" i="5"/>
  <c r="W736" i="5"/>
  <c r="V736" i="5"/>
  <c r="W735" i="5"/>
  <c r="V735" i="5"/>
  <c r="W734" i="5"/>
  <c r="V734" i="5"/>
  <c r="W733" i="5"/>
  <c r="V733" i="5"/>
  <c r="W732" i="5"/>
  <c r="V732" i="5"/>
  <c r="W731" i="5"/>
  <c r="V731" i="5"/>
  <c r="W730" i="5"/>
  <c r="V730" i="5"/>
  <c r="W729" i="5"/>
  <c r="V729" i="5"/>
  <c r="W728" i="5"/>
  <c r="V728" i="5"/>
  <c r="W727" i="5"/>
  <c r="V727" i="5"/>
  <c r="W726" i="5"/>
  <c r="V726" i="5"/>
  <c r="W725" i="5"/>
  <c r="V725" i="5"/>
  <c r="W724" i="5"/>
  <c r="V724" i="5"/>
  <c r="W723" i="5"/>
  <c r="V723" i="5"/>
  <c r="W722" i="5"/>
  <c r="V722" i="5"/>
  <c r="W721" i="5"/>
  <c r="V721" i="5"/>
  <c r="W720" i="5"/>
  <c r="V720" i="5"/>
  <c r="W719" i="5"/>
  <c r="V719" i="5"/>
  <c r="W718" i="5"/>
  <c r="V718" i="5"/>
  <c r="W717" i="5"/>
  <c r="V717" i="5"/>
  <c r="W716" i="5"/>
  <c r="V716" i="5"/>
  <c r="W715" i="5"/>
  <c r="V715" i="5"/>
  <c r="W714" i="5"/>
  <c r="V714" i="5"/>
  <c r="W713" i="5"/>
  <c r="V713" i="5"/>
  <c r="W712" i="5"/>
  <c r="V712" i="5"/>
  <c r="W711" i="5"/>
  <c r="V711" i="5"/>
  <c r="W710" i="5"/>
  <c r="V710" i="5"/>
  <c r="W709" i="5"/>
  <c r="V709" i="5"/>
  <c r="W708" i="5"/>
  <c r="V708" i="5"/>
  <c r="W707" i="5"/>
  <c r="V707" i="5"/>
  <c r="W706" i="5"/>
  <c r="V706" i="5"/>
  <c r="W705" i="5"/>
  <c r="V705" i="5"/>
  <c r="W704" i="5"/>
  <c r="V704" i="5"/>
  <c r="W703" i="5"/>
  <c r="V703" i="5"/>
  <c r="W702" i="5"/>
  <c r="V702" i="5"/>
  <c r="W701" i="5"/>
  <c r="V701" i="5"/>
  <c r="W700" i="5"/>
  <c r="V700" i="5"/>
  <c r="W699" i="5"/>
  <c r="V699" i="5"/>
  <c r="W698" i="5"/>
  <c r="V698" i="5"/>
  <c r="W697" i="5"/>
  <c r="V697" i="5"/>
  <c r="W696" i="5"/>
  <c r="V696" i="5"/>
  <c r="W695" i="5"/>
  <c r="V695" i="5"/>
  <c r="W694" i="5"/>
  <c r="V694" i="5"/>
  <c r="W693" i="5"/>
  <c r="V693" i="5"/>
  <c r="W692" i="5"/>
  <c r="V692" i="5"/>
  <c r="W691" i="5"/>
  <c r="V691" i="5"/>
  <c r="W690" i="5"/>
  <c r="V690" i="5"/>
  <c r="W689" i="5"/>
  <c r="V689" i="5"/>
  <c r="W688" i="5"/>
  <c r="V688" i="5"/>
  <c r="W687" i="5"/>
  <c r="V687" i="5"/>
  <c r="W686" i="5"/>
  <c r="V686" i="5"/>
  <c r="W685" i="5"/>
  <c r="V685" i="5"/>
  <c r="W684" i="5"/>
  <c r="V684" i="5"/>
  <c r="W683" i="5"/>
  <c r="V683" i="5"/>
  <c r="W682" i="5"/>
  <c r="V682" i="5"/>
  <c r="W681" i="5"/>
  <c r="V681" i="5"/>
  <c r="W680" i="5"/>
  <c r="V680" i="5"/>
  <c r="W679" i="5"/>
  <c r="V679" i="5"/>
  <c r="W678" i="5"/>
  <c r="V678" i="5"/>
  <c r="W677" i="5"/>
  <c r="V677" i="5"/>
  <c r="W676" i="5"/>
  <c r="V676" i="5"/>
  <c r="W675" i="5"/>
  <c r="V675" i="5"/>
  <c r="W674" i="5"/>
  <c r="V674" i="5"/>
  <c r="W673" i="5"/>
  <c r="V673" i="5"/>
  <c r="W672" i="5"/>
  <c r="V672" i="5"/>
  <c r="W671" i="5"/>
  <c r="V671" i="5"/>
  <c r="W670" i="5"/>
  <c r="V670" i="5"/>
  <c r="W669" i="5"/>
  <c r="V669" i="5"/>
  <c r="W668" i="5"/>
  <c r="V668" i="5"/>
  <c r="W667" i="5"/>
  <c r="V667" i="5"/>
  <c r="W666" i="5"/>
  <c r="V666" i="5"/>
  <c r="W665" i="5"/>
  <c r="V665" i="5"/>
  <c r="W664" i="5"/>
  <c r="V664" i="5"/>
  <c r="W663" i="5"/>
  <c r="V663" i="5"/>
  <c r="W662" i="5"/>
  <c r="V662" i="5"/>
  <c r="W661" i="5"/>
  <c r="V661" i="5"/>
  <c r="W660" i="5"/>
  <c r="V660" i="5"/>
  <c r="W659" i="5"/>
  <c r="V659" i="5"/>
  <c r="W658" i="5"/>
  <c r="V658" i="5"/>
  <c r="W657" i="5"/>
  <c r="V657" i="5"/>
  <c r="W656" i="5"/>
  <c r="V656" i="5"/>
  <c r="W655" i="5"/>
  <c r="V655" i="5"/>
  <c r="W654" i="5"/>
  <c r="V654" i="5"/>
  <c r="W653" i="5"/>
  <c r="V653" i="5"/>
  <c r="W652" i="5"/>
  <c r="V652" i="5"/>
  <c r="W651" i="5"/>
  <c r="V651" i="5"/>
  <c r="W650" i="5"/>
  <c r="V650" i="5"/>
  <c r="W649" i="5"/>
  <c r="V649" i="5"/>
  <c r="W648" i="5"/>
  <c r="V648" i="5"/>
  <c r="W647" i="5"/>
  <c r="V647" i="5"/>
  <c r="W646" i="5"/>
  <c r="V646" i="5"/>
  <c r="W645" i="5"/>
  <c r="V645" i="5"/>
  <c r="W644" i="5"/>
  <c r="V644" i="5"/>
  <c r="W643" i="5"/>
  <c r="V643" i="5"/>
  <c r="W642" i="5"/>
  <c r="V642" i="5"/>
  <c r="W641" i="5"/>
  <c r="V641" i="5"/>
  <c r="W640" i="5"/>
  <c r="V640" i="5"/>
  <c r="W639" i="5"/>
  <c r="V639" i="5"/>
  <c r="W638" i="5"/>
  <c r="V638" i="5"/>
  <c r="W637" i="5"/>
  <c r="V637" i="5"/>
  <c r="W636" i="5"/>
  <c r="V636" i="5"/>
  <c r="W635" i="5"/>
  <c r="V635" i="5"/>
  <c r="W634" i="5"/>
  <c r="V634" i="5"/>
  <c r="W633" i="5"/>
  <c r="V633" i="5"/>
  <c r="W632" i="5"/>
  <c r="V632" i="5"/>
  <c r="W631" i="5"/>
  <c r="V631" i="5"/>
  <c r="W630" i="5"/>
  <c r="V630" i="5"/>
  <c r="W629" i="5"/>
  <c r="V629" i="5"/>
  <c r="W628" i="5"/>
  <c r="V628" i="5"/>
  <c r="W627" i="5"/>
  <c r="V627" i="5"/>
  <c r="W626" i="5"/>
  <c r="V626" i="5"/>
  <c r="W625" i="5"/>
  <c r="V625" i="5"/>
  <c r="W624" i="5"/>
  <c r="V624" i="5"/>
  <c r="W623" i="5"/>
  <c r="V623" i="5"/>
  <c r="W622" i="5"/>
  <c r="V622" i="5"/>
  <c r="W621" i="5"/>
  <c r="V621" i="5"/>
  <c r="W620" i="5"/>
  <c r="V620" i="5"/>
  <c r="W619" i="5"/>
  <c r="V619" i="5"/>
  <c r="W618" i="5"/>
  <c r="V618" i="5"/>
  <c r="W617" i="5"/>
  <c r="V617" i="5"/>
  <c r="W616" i="5"/>
  <c r="V616" i="5"/>
  <c r="W615" i="5"/>
  <c r="V615" i="5"/>
  <c r="W614" i="5"/>
  <c r="V614" i="5"/>
  <c r="W613" i="5"/>
  <c r="V613" i="5"/>
  <c r="W612" i="5"/>
  <c r="V612" i="5"/>
  <c r="W611" i="5"/>
  <c r="V611" i="5"/>
  <c r="W610" i="5"/>
  <c r="V610" i="5"/>
  <c r="W609" i="5"/>
  <c r="V609" i="5"/>
  <c r="W608" i="5"/>
  <c r="V608" i="5"/>
  <c r="W607" i="5"/>
  <c r="V607" i="5"/>
  <c r="W606" i="5"/>
  <c r="V606" i="5"/>
  <c r="W605" i="5"/>
  <c r="V605" i="5"/>
  <c r="W604" i="5"/>
  <c r="V604" i="5"/>
  <c r="W603" i="5"/>
  <c r="V603" i="5"/>
  <c r="W602" i="5"/>
  <c r="V602" i="5"/>
  <c r="W601" i="5"/>
  <c r="V601" i="5"/>
  <c r="W600" i="5"/>
  <c r="V600" i="5"/>
  <c r="W599" i="5"/>
  <c r="V599" i="5"/>
  <c r="W598" i="5"/>
  <c r="V598" i="5"/>
  <c r="W597" i="5"/>
  <c r="V597" i="5"/>
  <c r="W596" i="5"/>
  <c r="V596" i="5"/>
  <c r="W595" i="5"/>
  <c r="V595" i="5"/>
  <c r="W594" i="5"/>
  <c r="V594" i="5"/>
  <c r="W593" i="5"/>
  <c r="V593" i="5"/>
  <c r="W592" i="5"/>
  <c r="V592" i="5"/>
  <c r="W591" i="5"/>
  <c r="V591" i="5"/>
  <c r="W590" i="5"/>
  <c r="V590" i="5"/>
  <c r="W589" i="5"/>
  <c r="V589" i="5"/>
  <c r="W588" i="5"/>
  <c r="V588" i="5"/>
  <c r="W587" i="5"/>
  <c r="V587" i="5"/>
  <c r="W586" i="5"/>
  <c r="V586" i="5"/>
  <c r="W585" i="5"/>
  <c r="V585" i="5"/>
  <c r="W584" i="5"/>
  <c r="V584" i="5"/>
  <c r="W583" i="5"/>
  <c r="V583" i="5"/>
  <c r="W582" i="5"/>
  <c r="V582" i="5"/>
  <c r="W581" i="5"/>
  <c r="V581" i="5"/>
  <c r="W580" i="5"/>
  <c r="V580" i="5"/>
  <c r="W579" i="5"/>
  <c r="V579" i="5"/>
  <c r="W578" i="5"/>
  <c r="V578" i="5"/>
  <c r="W577" i="5"/>
  <c r="V577" i="5"/>
  <c r="W576" i="5"/>
  <c r="V576" i="5"/>
  <c r="W575" i="5"/>
  <c r="V575" i="5"/>
  <c r="W574" i="5"/>
  <c r="V574" i="5"/>
  <c r="W573" i="5"/>
  <c r="V573" i="5"/>
  <c r="W572" i="5"/>
  <c r="V572" i="5"/>
  <c r="W571" i="5"/>
  <c r="V571" i="5"/>
  <c r="W570" i="5"/>
  <c r="V570" i="5"/>
  <c r="W569" i="5"/>
  <c r="V569" i="5"/>
  <c r="W568" i="5"/>
  <c r="V568" i="5"/>
  <c r="W567" i="5"/>
  <c r="V567" i="5"/>
  <c r="W566" i="5"/>
  <c r="V566" i="5"/>
  <c r="W565" i="5"/>
  <c r="V565" i="5"/>
  <c r="W564" i="5"/>
  <c r="V564" i="5"/>
  <c r="W563" i="5"/>
  <c r="V563" i="5"/>
  <c r="W562" i="5"/>
  <c r="V562" i="5"/>
  <c r="W561" i="5"/>
  <c r="V561" i="5"/>
  <c r="W560" i="5"/>
  <c r="V560" i="5"/>
  <c r="W559" i="5"/>
  <c r="V559" i="5"/>
  <c r="W558" i="5"/>
  <c r="V558" i="5"/>
  <c r="W557" i="5"/>
  <c r="V557" i="5"/>
  <c r="W556" i="5"/>
  <c r="V556" i="5"/>
  <c r="W555" i="5"/>
  <c r="V555" i="5"/>
  <c r="W554" i="5"/>
  <c r="V554" i="5"/>
  <c r="W553" i="5"/>
  <c r="V553" i="5"/>
  <c r="W552" i="5"/>
  <c r="V552" i="5"/>
  <c r="W551" i="5"/>
  <c r="V551" i="5"/>
  <c r="W550" i="5"/>
  <c r="V550" i="5"/>
  <c r="W549" i="5"/>
  <c r="V549" i="5"/>
  <c r="W548" i="5"/>
  <c r="V548" i="5"/>
  <c r="W547" i="5"/>
  <c r="V547" i="5"/>
  <c r="W546" i="5"/>
  <c r="V546" i="5"/>
  <c r="W545" i="5"/>
  <c r="V545" i="5"/>
  <c r="W544" i="5"/>
  <c r="V544" i="5"/>
  <c r="W543" i="5"/>
  <c r="V543" i="5"/>
  <c r="W542" i="5"/>
  <c r="V542" i="5"/>
  <c r="W541" i="5"/>
  <c r="V541" i="5"/>
  <c r="W540" i="5"/>
  <c r="V540" i="5"/>
  <c r="W539" i="5"/>
  <c r="V539" i="5"/>
  <c r="W538" i="5"/>
  <c r="V538" i="5"/>
  <c r="W537" i="5"/>
  <c r="V537" i="5"/>
  <c r="W536" i="5"/>
  <c r="V536" i="5"/>
  <c r="W535" i="5"/>
  <c r="V535" i="5"/>
  <c r="W534" i="5"/>
  <c r="V534" i="5"/>
  <c r="W533" i="5"/>
  <c r="V533" i="5"/>
  <c r="W532" i="5"/>
  <c r="V532" i="5"/>
  <c r="W531" i="5"/>
  <c r="V531" i="5"/>
  <c r="W530" i="5"/>
  <c r="V530" i="5"/>
  <c r="W529" i="5"/>
  <c r="V529" i="5"/>
  <c r="W528" i="5"/>
  <c r="V528" i="5"/>
  <c r="W527" i="5"/>
  <c r="V527" i="5"/>
  <c r="W526" i="5"/>
  <c r="V526" i="5"/>
  <c r="W525" i="5"/>
  <c r="V525" i="5"/>
  <c r="W524" i="5"/>
  <c r="V524" i="5"/>
  <c r="W523" i="5"/>
  <c r="V523" i="5"/>
  <c r="W522" i="5"/>
  <c r="V522" i="5"/>
  <c r="W521" i="5"/>
  <c r="V521" i="5"/>
  <c r="W520" i="5"/>
  <c r="V520" i="5"/>
  <c r="W519" i="5"/>
  <c r="V519" i="5"/>
  <c r="W518" i="5"/>
  <c r="V518" i="5"/>
  <c r="W517" i="5"/>
  <c r="V517" i="5"/>
  <c r="W516" i="5"/>
  <c r="V516" i="5"/>
  <c r="W515" i="5"/>
  <c r="V515" i="5"/>
  <c r="W514" i="5"/>
  <c r="V514" i="5"/>
  <c r="W513" i="5"/>
  <c r="V513" i="5"/>
  <c r="W512" i="5"/>
  <c r="V512" i="5"/>
  <c r="W511" i="5"/>
  <c r="V511" i="5"/>
  <c r="W510" i="5"/>
  <c r="V510" i="5"/>
  <c r="W509" i="5"/>
  <c r="V509" i="5"/>
  <c r="W508" i="5"/>
  <c r="V508" i="5"/>
  <c r="W507" i="5"/>
  <c r="V507" i="5"/>
  <c r="W506" i="5"/>
  <c r="V506" i="5"/>
  <c r="W505" i="5"/>
  <c r="V505" i="5"/>
  <c r="W504" i="5"/>
  <c r="V504" i="5"/>
  <c r="W503" i="5"/>
  <c r="V503" i="5"/>
  <c r="W502" i="5"/>
  <c r="V502" i="5"/>
  <c r="W501" i="5"/>
  <c r="V501" i="5"/>
  <c r="W500" i="5"/>
  <c r="V500" i="5"/>
  <c r="W499" i="5"/>
  <c r="V499" i="5"/>
  <c r="W498" i="5"/>
  <c r="V498" i="5"/>
  <c r="W497" i="5"/>
  <c r="V497" i="5"/>
  <c r="W496" i="5"/>
  <c r="V496" i="5"/>
  <c r="W495" i="5"/>
  <c r="V495" i="5"/>
  <c r="W494" i="5"/>
  <c r="V494" i="5"/>
  <c r="W493" i="5"/>
  <c r="V493" i="5"/>
  <c r="W492" i="5"/>
  <c r="V492" i="5"/>
  <c r="W491" i="5"/>
  <c r="V491" i="5"/>
  <c r="W490" i="5"/>
  <c r="V490" i="5"/>
  <c r="U130" i="5"/>
  <c r="W10" i="5"/>
  <c r="E10" i="5"/>
  <c r="D10" i="5" s="1"/>
  <c r="C10" i="5"/>
  <c r="B10" i="5"/>
  <c r="E7" i="5"/>
  <c r="I5" i="5"/>
  <c r="I4" i="5"/>
  <c r="I3" i="5"/>
  <c r="I2" i="5"/>
  <c r="I1" i="5"/>
  <c r="V10" i="5" l="1"/>
  <c r="F10" i="5"/>
  <c r="B11" i="5"/>
  <c r="G10" i="5" l="1"/>
  <c r="C11" i="5"/>
  <c r="E11" i="5" s="1"/>
  <c r="D11" i="5" s="1"/>
  <c r="B12" i="5" s="1"/>
  <c r="A11" i="5"/>
  <c r="A12" i="5" l="1"/>
  <c r="C12" i="5"/>
  <c r="E12" i="5" s="1"/>
  <c r="D12" i="5" s="1"/>
  <c r="B13" i="5" s="1"/>
  <c r="W11" i="5"/>
  <c r="V11" i="5"/>
  <c r="F11" i="5"/>
  <c r="C13" i="5" l="1"/>
  <c r="A13" i="5"/>
  <c r="G11" i="5"/>
  <c r="W12" i="5"/>
  <c r="V12" i="5"/>
  <c r="F12" i="5"/>
  <c r="G12" i="5" s="1"/>
  <c r="W13" i="5" l="1"/>
  <c r="F13" i="5"/>
  <c r="E13" i="5"/>
  <c r="D13" i="5" s="1"/>
  <c r="B14" i="5" s="1"/>
  <c r="A14" i="5" l="1"/>
  <c r="C14" i="5"/>
  <c r="E14" i="5" s="1"/>
  <c r="D14" i="5" s="1"/>
  <c r="B15" i="5" s="1"/>
  <c r="G13" i="5"/>
  <c r="V13" i="5"/>
  <c r="A15" i="5" l="1"/>
  <c r="F15" i="5" s="1"/>
  <c r="C15" i="5"/>
  <c r="E15" i="5" s="1"/>
  <c r="D15" i="5" s="1"/>
  <c r="B16" i="5" s="1"/>
  <c r="V14" i="5"/>
  <c r="W14" i="5"/>
  <c r="F14" i="5"/>
  <c r="C16" i="5" l="1"/>
  <c r="E16" i="5" s="1"/>
  <c r="D16" i="5" s="1"/>
  <c r="B17" i="5" s="1"/>
  <c r="A16" i="5"/>
  <c r="G15" i="5"/>
  <c r="G14" i="5"/>
  <c r="W15" i="5"/>
  <c r="V15" i="5"/>
  <c r="C17" i="5" l="1"/>
  <c r="E17" i="5" s="1"/>
  <c r="D17" i="5" s="1"/>
  <c r="B18" i="5" s="1"/>
  <c r="A17" i="5"/>
  <c r="F17" i="5"/>
  <c r="V16" i="5"/>
  <c r="W16" i="5"/>
  <c r="F16" i="5"/>
  <c r="G17" i="5" l="1"/>
  <c r="C18" i="5"/>
  <c r="E18" i="5" s="1"/>
  <c r="D18" i="5" s="1"/>
  <c r="B19" i="5" s="1"/>
  <c r="A18" i="5"/>
  <c r="V17" i="5"/>
  <c r="W17" i="5"/>
  <c r="G16" i="5"/>
  <c r="A19" i="5" l="1"/>
  <c r="C19" i="5"/>
  <c r="E19" i="5" s="1"/>
  <c r="D19" i="5" s="1"/>
  <c r="B20" i="5" s="1"/>
  <c r="V18" i="5"/>
  <c r="W18" i="5"/>
  <c r="F18" i="5"/>
  <c r="G18" i="5" s="1"/>
  <c r="C20" i="5" l="1"/>
  <c r="A20" i="5"/>
  <c r="E20" i="5"/>
  <c r="D20" i="5" s="1"/>
  <c r="B21" i="5" s="1"/>
  <c r="W19" i="5"/>
  <c r="V19" i="5"/>
  <c r="F19" i="5"/>
  <c r="G19" i="5" s="1"/>
  <c r="C21" i="5" l="1"/>
  <c r="E21" i="5" s="1"/>
  <c r="D21" i="5" s="1"/>
  <c r="B22" i="5" s="1"/>
  <c r="A21" i="5"/>
  <c r="W20" i="5"/>
  <c r="V20" i="5"/>
  <c r="F20" i="5"/>
  <c r="G20" i="5" s="1"/>
  <c r="C22" i="5" l="1"/>
  <c r="E22" i="5" s="1"/>
  <c r="D22" i="5" s="1"/>
  <c r="B23" i="5" s="1"/>
  <c r="A22" i="5"/>
  <c r="W21" i="5"/>
  <c r="V21" i="5"/>
  <c r="F21" i="5"/>
  <c r="G21" i="5" s="1"/>
  <c r="A23" i="5" l="1"/>
  <c r="C23" i="5"/>
  <c r="E23" i="5" s="1"/>
  <c r="D23" i="5" s="1"/>
  <c r="B24" i="5" s="1"/>
  <c r="F23" i="5"/>
  <c r="V22" i="5"/>
  <c r="W22" i="5"/>
  <c r="F22" i="5"/>
  <c r="G22" i="5" s="1"/>
  <c r="G23" i="5" l="1"/>
  <c r="C24" i="5"/>
  <c r="A24" i="5"/>
  <c r="E24" i="5"/>
  <c r="D24" i="5" s="1"/>
  <c r="B25" i="5" s="1"/>
  <c r="F24" i="5"/>
  <c r="G24" i="5" s="1"/>
  <c r="W23" i="5"/>
  <c r="V23" i="5"/>
  <c r="C25" i="5" l="1"/>
  <c r="E25" i="5" s="1"/>
  <c r="D25" i="5" s="1"/>
  <c r="B26" i="5" s="1"/>
  <c r="A25" i="5"/>
  <c r="V24" i="5"/>
  <c r="W24" i="5"/>
  <c r="A26" i="5" l="1"/>
  <c r="C26" i="5"/>
  <c r="E26" i="5" s="1"/>
  <c r="D26" i="5" s="1"/>
  <c r="B27" i="5" s="1"/>
  <c r="V25" i="5"/>
  <c r="W25" i="5"/>
  <c r="F25" i="5"/>
  <c r="G25" i="5" s="1"/>
  <c r="C27" i="5" l="1"/>
  <c r="E27" i="5"/>
  <c r="D27" i="5" s="1"/>
  <c r="B28" i="5" s="1"/>
  <c r="A27" i="5"/>
  <c r="V26" i="5"/>
  <c r="W26" i="5"/>
  <c r="F26" i="5"/>
  <c r="G26" i="5" s="1"/>
  <c r="A28" i="5" l="1"/>
  <c r="C28" i="5"/>
  <c r="F28" i="5"/>
  <c r="G28" i="5" s="1"/>
  <c r="E28" i="5"/>
  <c r="D28" i="5" s="1"/>
  <c r="B29" i="5" s="1"/>
  <c r="W27" i="5"/>
  <c r="V27" i="5"/>
  <c r="F27" i="5"/>
  <c r="G27" i="5" s="1"/>
  <c r="C29" i="5" l="1"/>
  <c r="E29" i="5" s="1"/>
  <c r="D29" i="5" s="1"/>
  <c r="B30" i="5" s="1"/>
  <c r="A29" i="5"/>
  <c r="F29" i="5" s="1"/>
  <c r="G29" i="5" s="1"/>
  <c r="W28" i="5"/>
  <c r="V28" i="5"/>
  <c r="C30" i="5" l="1"/>
  <c r="E30" i="5" s="1"/>
  <c r="D30" i="5" s="1"/>
  <c r="B31" i="5" s="1"/>
  <c r="A30" i="5"/>
  <c r="W29" i="5"/>
  <c r="V29" i="5"/>
  <c r="C31" i="5" l="1"/>
  <c r="A31" i="5"/>
  <c r="E31" i="5"/>
  <c r="D31" i="5" s="1"/>
  <c r="B32" i="5" s="1"/>
  <c r="V30" i="5"/>
  <c r="W30" i="5"/>
  <c r="F30" i="5"/>
  <c r="G30" i="5" s="1"/>
  <c r="C32" i="5" l="1"/>
  <c r="A32" i="5"/>
  <c r="F32" i="5" s="1"/>
  <c r="G32" i="5" s="1"/>
  <c r="E32" i="5"/>
  <c r="D32" i="5" s="1"/>
  <c r="B33" i="5" s="1"/>
  <c r="W31" i="5"/>
  <c r="V31" i="5"/>
  <c r="F31" i="5"/>
  <c r="G31" i="5" s="1"/>
  <c r="C33" i="5" l="1"/>
  <c r="E33" i="5" s="1"/>
  <c r="D33" i="5" s="1"/>
  <c r="B34" i="5" s="1"/>
  <c r="A33" i="5"/>
  <c r="F33" i="5"/>
  <c r="V32" i="5"/>
  <c r="W32" i="5"/>
  <c r="G33" i="5" l="1"/>
  <c r="A34" i="5"/>
  <c r="C34" i="5"/>
  <c r="E34" i="5" s="1"/>
  <c r="D34" i="5" s="1"/>
  <c r="B35" i="5" s="1"/>
  <c r="V33" i="5"/>
  <c r="W33" i="5"/>
  <c r="A35" i="5" l="1"/>
  <c r="C35" i="5"/>
  <c r="E35" i="5" s="1"/>
  <c r="D35" i="5" s="1"/>
  <c r="B36" i="5" s="1"/>
  <c r="V34" i="5"/>
  <c r="W34" i="5"/>
  <c r="F34" i="5"/>
  <c r="G34" i="5" s="1"/>
  <c r="A36" i="5" l="1"/>
  <c r="C36" i="5"/>
  <c r="E36" i="5" s="1"/>
  <c r="D36" i="5" s="1"/>
  <c r="B37" i="5" s="1"/>
  <c r="W35" i="5"/>
  <c r="V35" i="5"/>
  <c r="F35" i="5"/>
  <c r="G35" i="5" s="1"/>
  <c r="C37" i="5" l="1"/>
  <c r="E37" i="5" s="1"/>
  <c r="D37" i="5" s="1"/>
  <c r="B38" i="5" s="1"/>
  <c r="A37" i="5"/>
  <c r="W36" i="5"/>
  <c r="V36" i="5"/>
  <c r="F36" i="5"/>
  <c r="G36" i="5" s="1"/>
  <c r="C38" i="5" l="1"/>
  <c r="E38" i="5" s="1"/>
  <c r="D38" i="5" s="1"/>
  <c r="B39" i="5" s="1"/>
  <c r="A38" i="5"/>
  <c r="W37" i="5"/>
  <c r="V37" i="5"/>
  <c r="F37" i="5"/>
  <c r="G37" i="5" s="1"/>
  <c r="A39" i="5" l="1"/>
  <c r="C39" i="5"/>
  <c r="F39" i="5"/>
  <c r="G39" i="5" s="1"/>
  <c r="E39" i="5"/>
  <c r="D39" i="5" s="1"/>
  <c r="B40" i="5" s="1"/>
  <c r="V38" i="5"/>
  <c r="W38" i="5"/>
  <c r="F38" i="5"/>
  <c r="G38" i="5" s="1"/>
  <c r="C40" i="5" l="1"/>
  <c r="A40" i="5"/>
  <c r="E40" i="5"/>
  <c r="D40" i="5" s="1"/>
  <c r="B41" i="5" s="1"/>
  <c r="F40" i="5"/>
  <c r="G40" i="5" s="1"/>
  <c r="W39" i="5"/>
  <c r="V39" i="5"/>
  <c r="C41" i="5" l="1"/>
  <c r="E41" i="5" s="1"/>
  <c r="D41" i="5" s="1"/>
  <c r="B42" i="5" s="1"/>
  <c r="A41" i="5"/>
  <c r="F41" i="5" s="1"/>
  <c r="G41" i="5" s="1"/>
  <c r="W40" i="5"/>
  <c r="V40" i="5"/>
  <c r="C42" i="5" l="1"/>
  <c r="E42" i="5"/>
  <c r="D42" i="5" s="1"/>
  <c r="B43" i="5" s="1"/>
  <c r="A42" i="5"/>
  <c r="V41" i="5"/>
  <c r="W41" i="5"/>
  <c r="C43" i="5" l="1"/>
  <c r="A43" i="5"/>
  <c r="E43" i="5"/>
  <c r="D43" i="5" s="1"/>
  <c r="B44" i="5" s="1"/>
  <c r="V42" i="5"/>
  <c r="W42" i="5"/>
  <c r="F42" i="5"/>
  <c r="G42" i="5" s="1"/>
  <c r="C44" i="5" l="1"/>
  <c r="E44" i="5"/>
  <c r="D44" i="5" s="1"/>
  <c r="B45" i="5" s="1"/>
  <c r="A44" i="5"/>
  <c r="W43" i="5"/>
  <c r="V43" i="5"/>
  <c r="F43" i="5"/>
  <c r="G43" i="5" s="1"/>
  <c r="C45" i="5" l="1"/>
  <c r="E45" i="5" s="1"/>
  <c r="D45" i="5" s="1"/>
  <c r="B46" i="5" s="1"/>
  <c r="A45" i="5"/>
  <c r="W44" i="5"/>
  <c r="V44" i="5"/>
  <c r="F44" i="5"/>
  <c r="G44" i="5" s="1"/>
  <c r="C46" i="5" l="1"/>
  <c r="E46" i="5" s="1"/>
  <c r="D46" i="5" s="1"/>
  <c r="B47" i="5" s="1"/>
  <c r="A46" i="5"/>
  <c r="W45" i="5"/>
  <c r="V45" i="5"/>
  <c r="F45" i="5"/>
  <c r="G45" i="5" s="1"/>
  <c r="A47" i="5" l="1"/>
  <c r="C47" i="5"/>
  <c r="E47" i="5" s="1"/>
  <c r="D47" i="5" s="1"/>
  <c r="B48" i="5" s="1"/>
  <c r="V46" i="5"/>
  <c r="W46" i="5"/>
  <c r="F46" i="5"/>
  <c r="G46" i="5" s="1"/>
  <c r="C48" i="5" l="1"/>
  <c r="E48" i="5"/>
  <c r="A48" i="5"/>
  <c r="F48" i="5"/>
  <c r="G48" i="5" s="1"/>
  <c r="D48" i="5"/>
  <c r="B49" i="5" s="1"/>
  <c r="W47" i="5"/>
  <c r="V47" i="5"/>
  <c r="F47" i="5"/>
  <c r="G47" i="5" s="1"/>
  <c r="C49" i="5" l="1"/>
  <c r="E49" i="5" s="1"/>
  <c r="D49" i="5" s="1"/>
  <c r="B50" i="5" s="1"/>
  <c r="A49" i="5"/>
  <c r="V48" i="5"/>
  <c r="W48" i="5"/>
  <c r="A50" i="5" l="1"/>
  <c r="C50" i="5"/>
  <c r="E50" i="5" s="1"/>
  <c r="D50" i="5" s="1"/>
  <c r="B51" i="5" s="1"/>
  <c r="V49" i="5"/>
  <c r="W49" i="5"/>
  <c r="F49" i="5"/>
  <c r="G49" i="5" s="1"/>
  <c r="C51" i="5" l="1"/>
  <c r="E51" i="5" s="1"/>
  <c r="D51" i="5" s="1"/>
  <c r="B52" i="5" s="1"/>
  <c r="A51" i="5"/>
  <c r="F51" i="5"/>
  <c r="V50" i="5"/>
  <c r="W50" i="5"/>
  <c r="F50" i="5"/>
  <c r="G50" i="5" s="1"/>
  <c r="G51" i="5" l="1"/>
  <c r="C52" i="5"/>
  <c r="A52" i="5"/>
  <c r="F52" i="5" s="1"/>
  <c r="G52" i="5" s="1"/>
  <c r="E52" i="5"/>
  <c r="D52" i="5" s="1"/>
  <c r="B53" i="5" s="1"/>
  <c r="W51" i="5"/>
  <c r="V51" i="5"/>
  <c r="C53" i="5" l="1"/>
  <c r="E53" i="5" s="1"/>
  <c r="D53" i="5" s="1"/>
  <c r="B54" i="5" s="1"/>
  <c r="A53" i="5"/>
  <c r="F53" i="5"/>
  <c r="W52" i="5"/>
  <c r="V52" i="5"/>
  <c r="G53" i="5" l="1"/>
  <c r="A54" i="5"/>
  <c r="C54" i="5"/>
  <c r="E54" i="5" s="1"/>
  <c r="D54" i="5" s="1"/>
  <c r="B55" i="5" s="1"/>
  <c r="V53" i="5"/>
  <c r="W53" i="5"/>
  <c r="C55" i="5" l="1"/>
  <c r="E55" i="5" s="1"/>
  <c r="D55" i="5" s="1"/>
  <c r="B56" i="5" s="1"/>
  <c r="A55" i="5"/>
  <c r="F55" i="5"/>
  <c r="V54" i="5"/>
  <c r="W54" i="5"/>
  <c r="F54" i="5"/>
  <c r="G54" i="5" s="1"/>
  <c r="G55" i="5" l="1"/>
  <c r="C56" i="5"/>
  <c r="E56" i="5" s="1"/>
  <c r="D56" i="5" s="1"/>
  <c r="B57" i="5" s="1"/>
  <c r="A56" i="5"/>
  <c r="W55" i="5"/>
  <c r="V55" i="5"/>
  <c r="C57" i="5" l="1"/>
  <c r="E57" i="5" s="1"/>
  <c r="D57" i="5" s="1"/>
  <c r="B58" i="5" s="1"/>
  <c r="A57" i="5"/>
  <c r="V56" i="5"/>
  <c r="W56" i="5"/>
  <c r="F56" i="5"/>
  <c r="G56" i="5" s="1"/>
  <c r="A58" i="5" l="1"/>
  <c r="C58" i="5"/>
  <c r="E58" i="5" s="1"/>
  <c r="D58" i="5" s="1"/>
  <c r="B59" i="5" s="1"/>
  <c r="V57" i="5"/>
  <c r="W57" i="5"/>
  <c r="F57" i="5"/>
  <c r="G57" i="5" s="1"/>
  <c r="C59" i="5" l="1"/>
  <c r="A59" i="5"/>
  <c r="E59" i="5"/>
  <c r="D59" i="5" s="1"/>
  <c r="B60" i="5" s="1"/>
  <c r="V58" i="5"/>
  <c r="W58" i="5"/>
  <c r="F58" i="5"/>
  <c r="G58" i="5" s="1"/>
  <c r="C60" i="5" l="1"/>
  <c r="E60" i="5"/>
  <c r="D60" i="5" s="1"/>
  <c r="B61" i="5" s="1"/>
  <c r="A60" i="5"/>
  <c r="W59" i="5"/>
  <c r="V59" i="5"/>
  <c r="F59" i="5"/>
  <c r="G59" i="5" s="1"/>
  <c r="C61" i="5" l="1"/>
  <c r="E61" i="5" s="1"/>
  <c r="D61" i="5" s="1"/>
  <c r="B62" i="5" s="1"/>
  <c r="A61" i="5"/>
  <c r="F61" i="5"/>
  <c r="W60" i="5"/>
  <c r="V60" i="5"/>
  <c r="F60" i="5"/>
  <c r="G60" i="5" s="1"/>
  <c r="G61" i="5" l="1"/>
  <c r="C62" i="5"/>
  <c r="E62" i="5" s="1"/>
  <c r="D62" i="5" s="1"/>
  <c r="B63" i="5" s="1"/>
  <c r="A62" i="5"/>
  <c r="V61" i="5"/>
  <c r="W61" i="5"/>
  <c r="C63" i="5" l="1"/>
  <c r="E63" i="5" s="1"/>
  <c r="D63" i="5" s="1"/>
  <c r="B64" i="5" s="1"/>
  <c r="A63" i="5"/>
  <c r="F63" i="5"/>
  <c r="V62" i="5"/>
  <c r="W62" i="5"/>
  <c r="F62" i="5"/>
  <c r="G62" i="5" s="1"/>
  <c r="G63" i="5" l="1"/>
  <c r="C64" i="5"/>
  <c r="E64" i="5"/>
  <c r="D64" i="5" s="1"/>
  <c r="B65" i="5" s="1"/>
  <c r="A64" i="5"/>
  <c r="W63" i="5"/>
  <c r="V63" i="5"/>
  <c r="C65" i="5" l="1"/>
  <c r="E65" i="5" s="1"/>
  <c r="D65" i="5" s="1"/>
  <c r="B66" i="5" s="1"/>
  <c r="A65" i="5"/>
  <c r="F65" i="5"/>
  <c r="V64" i="5"/>
  <c r="W64" i="5"/>
  <c r="F64" i="5"/>
  <c r="G64" i="5" s="1"/>
  <c r="G65" i="5" l="1"/>
  <c r="C66" i="5"/>
  <c r="E66" i="5"/>
  <c r="D66" i="5" s="1"/>
  <c r="B67" i="5" s="1"/>
  <c r="A66" i="5"/>
  <c r="V65" i="5"/>
  <c r="W65" i="5"/>
  <c r="C67" i="5" l="1"/>
  <c r="A67" i="5"/>
  <c r="E67" i="5"/>
  <c r="D67" i="5" s="1"/>
  <c r="B68" i="5" s="1"/>
  <c r="F67" i="5"/>
  <c r="G67" i="5" s="1"/>
  <c r="V66" i="5"/>
  <c r="W66" i="5"/>
  <c r="F66" i="5"/>
  <c r="G66" i="5" s="1"/>
  <c r="A68" i="5" l="1"/>
  <c r="C68" i="5"/>
  <c r="E68" i="5" s="1"/>
  <c r="D68" i="5" s="1"/>
  <c r="B69" i="5" s="1"/>
  <c r="W67" i="5"/>
  <c r="V67" i="5"/>
  <c r="C69" i="5" l="1"/>
  <c r="E69" i="5" s="1"/>
  <c r="D69" i="5" s="1"/>
  <c r="B70" i="5" s="1"/>
  <c r="A69" i="5"/>
  <c r="F69" i="5"/>
  <c r="W68" i="5"/>
  <c r="V68" i="5"/>
  <c r="F68" i="5"/>
  <c r="G68" i="5" s="1"/>
  <c r="G69" i="5" l="1"/>
  <c r="C70" i="5"/>
  <c r="E70" i="5" s="1"/>
  <c r="D70" i="5" s="1"/>
  <c r="B71" i="5" s="1"/>
  <c r="A70" i="5"/>
  <c r="V69" i="5"/>
  <c r="W69" i="5"/>
  <c r="A71" i="5" l="1"/>
  <c r="F71" i="5"/>
  <c r="C71" i="5"/>
  <c r="E71" i="5" s="1"/>
  <c r="D71" i="5" s="1"/>
  <c r="B72" i="5" s="1"/>
  <c r="V70" i="5"/>
  <c r="W70" i="5"/>
  <c r="F70" i="5"/>
  <c r="G70" i="5" s="1"/>
  <c r="C72" i="5" l="1"/>
  <c r="A72" i="5"/>
  <c r="F72" i="5"/>
  <c r="G72" i="5" s="1"/>
  <c r="E72" i="5"/>
  <c r="D72" i="5" s="1"/>
  <c r="B73" i="5" s="1"/>
  <c r="G71" i="5"/>
  <c r="W71" i="5"/>
  <c r="V71" i="5"/>
  <c r="C73" i="5" l="1"/>
  <c r="E73" i="5" s="1"/>
  <c r="D73" i="5" s="1"/>
  <c r="B74" i="5" s="1"/>
  <c r="A73" i="5"/>
  <c r="F73" i="5" s="1"/>
  <c r="G73" i="5" s="1"/>
  <c r="V72" i="5"/>
  <c r="W72" i="5"/>
  <c r="A74" i="5" l="1"/>
  <c r="C74" i="5"/>
  <c r="E74" i="5" s="1"/>
  <c r="D74" i="5" s="1"/>
  <c r="B75" i="5" s="1"/>
  <c r="V73" i="5"/>
  <c r="W73" i="5"/>
  <c r="A75" i="5" l="1"/>
  <c r="C75" i="5"/>
  <c r="E75" i="5"/>
  <c r="D75" i="5" s="1"/>
  <c r="B76" i="5" s="1"/>
  <c r="V74" i="5"/>
  <c r="W74" i="5"/>
  <c r="F74" i="5"/>
  <c r="G74" i="5" s="1"/>
  <c r="C76" i="5" l="1"/>
  <c r="E76" i="5" s="1"/>
  <c r="D76" i="5" s="1"/>
  <c r="B77" i="5" s="1"/>
  <c r="A76" i="5"/>
  <c r="F76" i="5"/>
  <c r="W75" i="5"/>
  <c r="V75" i="5"/>
  <c r="F75" i="5"/>
  <c r="G75" i="5" s="1"/>
  <c r="G76" i="5" l="1"/>
  <c r="C77" i="5"/>
  <c r="E77" i="5" s="1"/>
  <c r="D77" i="5" s="1"/>
  <c r="B78" i="5" s="1"/>
  <c r="A77" i="5"/>
  <c r="W76" i="5"/>
  <c r="V76" i="5"/>
  <c r="C78" i="5" l="1"/>
  <c r="E78" i="5" s="1"/>
  <c r="D78" i="5" s="1"/>
  <c r="B79" i="5" s="1"/>
  <c r="A78" i="5"/>
  <c r="V77" i="5"/>
  <c r="W77" i="5"/>
  <c r="F77" i="5"/>
  <c r="G77" i="5" s="1"/>
  <c r="A79" i="5" l="1"/>
  <c r="C79" i="5"/>
  <c r="E79" i="5" s="1"/>
  <c r="D79" i="5" s="1"/>
  <c r="B80" i="5" s="1"/>
  <c r="F79" i="5"/>
  <c r="V78" i="5"/>
  <c r="W78" i="5"/>
  <c r="F78" i="5"/>
  <c r="G78" i="5" s="1"/>
  <c r="G79" i="5" l="1"/>
  <c r="C80" i="5"/>
  <c r="A80" i="5"/>
  <c r="E80" i="5"/>
  <c r="D80" i="5" s="1"/>
  <c r="B81" i="5" s="1"/>
  <c r="W79" i="5"/>
  <c r="V79" i="5"/>
  <c r="C81" i="5" l="1"/>
  <c r="E81" i="5" s="1"/>
  <c r="D81" i="5" s="1"/>
  <c r="B82" i="5" s="1"/>
  <c r="A81" i="5"/>
  <c r="V80" i="5"/>
  <c r="W80" i="5"/>
  <c r="F80" i="5"/>
  <c r="G80" i="5" s="1"/>
  <c r="A82" i="5" l="1"/>
  <c r="C82" i="5"/>
  <c r="E82" i="5" s="1"/>
  <c r="D82" i="5" s="1"/>
  <c r="B83" i="5" s="1"/>
  <c r="V81" i="5"/>
  <c r="W81" i="5"/>
  <c r="F81" i="5"/>
  <c r="G81" i="5" s="1"/>
  <c r="A83" i="5" l="1"/>
  <c r="C83" i="5"/>
  <c r="E83" i="5" s="1"/>
  <c r="D83" i="5" s="1"/>
  <c r="B84" i="5" s="1"/>
  <c r="V82" i="5"/>
  <c r="W82" i="5"/>
  <c r="F82" i="5"/>
  <c r="G82" i="5" s="1"/>
  <c r="A84" i="5" l="1"/>
  <c r="C84" i="5"/>
  <c r="E84" i="5" s="1"/>
  <c r="D84" i="5" s="1"/>
  <c r="B85" i="5" s="1"/>
  <c r="F84" i="5"/>
  <c r="W83" i="5"/>
  <c r="V83" i="5"/>
  <c r="F83" i="5"/>
  <c r="G83" i="5" s="1"/>
  <c r="G84" i="5" l="1"/>
  <c r="C85" i="5"/>
  <c r="E85" i="5" s="1"/>
  <c r="D85" i="5" s="1"/>
  <c r="B86" i="5" s="1"/>
  <c r="A85" i="5"/>
  <c r="W84" i="5"/>
  <c r="V84" i="5"/>
  <c r="A86" i="5" l="1"/>
  <c r="C86" i="5"/>
  <c r="E86" i="5" s="1"/>
  <c r="D86" i="5" s="1"/>
  <c r="B87" i="5" s="1"/>
  <c r="V85" i="5"/>
  <c r="W85" i="5"/>
  <c r="F85" i="5"/>
  <c r="G85" i="5" s="1"/>
  <c r="C87" i="5" l="1"/>
  <c r="E87" i="5"/>
  <c r="D87" i="5" s="1"/>
  <c r="B88" i="5" s="1"/>
  <c r="A87" i="5"/>
  <c r="F87" i="5"/>
  <c r="G87" i="5" s="1"/>
  <c r="V86" i="5"/>
  <c r="W86" i="5"/>
  <c r="F86" i="5"/>
  <c r="G86" i="5" s="1"/>
  <c r="C88" i="5" l="1"/>
  <c r="E88" i="5"/>
  <c r="D88" i="5" s="1"/>
  <c r="B89" i="5" s="1"/>
  <c r="A88" i="5"/>
  <c r="W87" i="5"/>
  <c r="V87" i="5"/>
  <c r="C89" i="5" l="1"/>
  <c r="E89" i="5" s="1"/>
  <c r="D89" i="5" s="1"/>
  <c r="B90" i="5" s="1"/>
  <c r="A89" i="5"/>
  <c r="W88" i="5"/>
  <c r="V88" i="5"/>
  <c r="F88" i="5"/>
  <c r="G88" i="5" s="1"/>
  <c r="C90" i="5" l="1"/>
  <c r="E90" i="5" s="1"/>
  <c r="D90" i="5" s="1"/>
  <c r="B91" i="5" s="1"/>
  <c r="A90" i="5"/>
  <c r="V89" i="5"/>
  <c r="W89" i="5"/>
  <c r="F89" i="5"/>
  <c r="G89" i="5" s="1"/>
  <c r="C91" i="5" l="1"/>
  <c r="A91" i="5"/>
  <c r="E91" i="5"/>
  <c r="D91" i="5" s="1"/>
  <c r="B92" i="5" s="1"/>
  <c r="V90" i="5"/>
  <c r="W90" i="5"/>
  <c r="F90" i="5"/>
  <c r="G90" i="5" s="1"/>
  <c r="A92" i="5" l="1"/>
  <c r="F92" i="5"/>
  <c r="C92" i="5"/>
  <c r="E92" i="5" s="1"/>
  <c r="D92" i="5" s="1"/>
  <c r="B93" i="5" s="1"/>
  <c r="W91" i="5"/>
  <c r="V91" i="5"/>
  <c r="F91" i="5"/>
  <c r="G91" i="5" s="1"/>
  <c r="C93" i="5" l="1"/>
  <c r="E93" i="5" s="1"/>
  <c r="D93" i="5" s="1"/>
  <c r="B94" i="5" s="1"/>
  <c r="A93" i="5"/>
  <c r="F93" i="5"/>
  <c r="G92" i="5"/>
  <c r="W92" i="5"/>
  <c r="V92" i="5"/>
  <c r="G93" i="5" l="1"/>
  <c r="A94" i="5"/>
  <c r="C94" i="5"/>
  <c r="E94" i="5" s="1"/>
  <c r="D94" i="5" s="1"/>
  <c r="B95" i="5" s="1"/>
  <c r="V93" i="5"/>
  <c r="W93" i="5"/>
  <c r="C95" i="5" l="1"/>
  <c r="E95" i="5"/>
  <c r="D95" i="5" s="1"/>
  <c r="B96" i="5" s="1"/>
  <c r="A95" i="5"/>
  <c r="V94" i="5"/>
  <c r="W94" i="5"/>
  <c r="F94" i="5"/>
  <c r="G94" i="5" s="1"/>
  <c r="C96" i="5" l="1"/>
  <c r="A96" i="5"/>
  <c r="F96" i="5" s="1"/>
  <c r="G96" i="5" s="1"/>
  <c r="E96" i="5"/>
  <c r="D96" i="5" s="1"/>
  <c r="B97" i="5" s="1"/>
  <c r="W95" i="5"/>
  <c r="V95" i="5"/>
  <c r="F95" i="5"/>
  <c r="G95" i="5" s="1"/>
  <c r="C97" i="5" l="1"/>
  <c r="E97" i="5" s="1"/>
  <c r="D97" i="5" s="1"/>
  <c r="B98" i="5" s="1"/>
  <c r="A97" i="5"/>
  <c r="W96" i="5"/>
  <c r="V96" i="5"/>
  <c r="C98" i="5" l="1"/>
  <c r="A98" i="5"/>
  <c r="E98" i="5"/>
  <c r="D98" i="5" s="1"/>
  <c r="B99" i="5" s="1"/>
  <c r="V97" i="5"/>
  <c r="W97" i="5"/>
  <c r="F97" i="5"/>
  <c r="G97" i="5" s="1"/>
  <c r="C99" i="5" l="1"/>
  <c r="E99" i="5" s="1"/>
  <c r="D99" i="5" s="1"/>
  <c r="B100" i="5" s="1"/>
  <c r="A99" i="5"/>
  <c r="F99" i="5" s="1"/>
  <c r="G99" i="5" s="1"/>
  <c r="V98" i="5"/>
  <c r="W98" i="5"/>
  <c r="F98" i="5"/>
  <c r="G98" i="5" s="1"/>
  <c r="A100" i="5" l="1"/>
  <c r="C100" i="5"/>
  <c r="E100" i="5" s="1"/>
  <c r="D100" i="5" s="1"/>
  <c r="B101" i="5" s="1"/>
  <c r="F100" i="5"/>
  <c r="W99" i="5"/>
  <c r="V99" i="5"/>
  <c r="G100" i="5" l="1"/>
  <c r="C101" i="5"/>
  <c r="E101" i="5" s="1"/>
  <c r="D101" i="5" s="1"/>
  <c r="B102" i="5" s="1"/>
  <c r="F101" i="5"/>
  <c r="G101" i="5" s="1"/>
  <c r="A101" i="5"/>
  <c r="W100" i="5"/>
  <c r="V100" i="5"/>
  <c r="A102" i="5" l="1"/>
  <c r="C102" i="5"/>
  <c r="E102" i="5" s="1"/>
  <c r="D102" i="5" s="1"/>
  <c r="B103" i="5" s="1"/>
  <c r="V101" i="5"/>
  <c r="W101" i="5"/>
  <c r="A103" i="5" l="1"/>
  <c r="F103" i="5"/>
  <c r="C103" i="5"/>
  <c r="E103" i="5" s="1"/>
  <c r="V102" i="5"/>
  <c r="W102" i="5"/>
  <c r="F102" i="5"/>
  <c r="G102" i="5" s="1"/>
  <c r="D103" i="5" l="1"/>
  <c r="B104" i="5" s="1"/>
  <c r="G103" i="5"/>
  <c r="W103" i="5"/>
  <c r="V103" i="5"/>
  <c r="C104" i="5" l="1"/>
  <c r="A104" i="5"/>
  <c r="F104" i="5"/>
  <c r="G104" i="5" s="1"/>
  <c r="E104" i="5"/>
  <c r="D104" i="5" s="1"/>
  <c r="B105" i="5" s="1"/>
  <c r="C105" i="5" l="1"/>
  <c r="E105" i="5" s="1"/>
  <c r="D105" i="5" s="1"/>
  <c r="B106" i="5" s="1"/>
  <c r="A105" i="5"/>
  <c r="W104" i="5"/>
  <c r="V104" i="5"/>
  <c r="C106" i="5" l="1"/>
  <c r="A106" i="5"/>
  <c r="E106" i="5"/>
  <c r="D106" i="5" s="1"/>
  <c r="B107" i="5" s="1"/>
  <c r="V105" i="5"/>
  <c r="W105" i="5"/>
  <c r="F105" i="5"/>
  <c r="G105" i="5" s="1"/>
  <c r="A107" i="5" l="1"/>
  <c r="C107" i="5"/>
  <c r="E107" i="5" s="1"/>
  <c r="D107" i="5" s="1"/>
  <c r="B108" i="5" s="1"/>
  <c r="F107" i="5"/>
  <c r="G107" i="5" s="1"/>
  <c r="V106" i="5"/>
  <c r="W106" i="5"/>
  <c r="F106" i="5"/>
  <c r="G106" i="5" s="1"/>
  <c r="C108" i="5" l="1"/>
  <c r="A108" i="5"/>
  <c r="E108" i="5"/>
  <c r="D108" i="5" s="1"/>
  <c r="B109" i="5" s="1"/>
  <c r="W107" i="5"/>
  <c r="V107" i="5"/>
  <c r="C109" i="5" l="1"/>
  <c r="E109" i="5" s="1"/>
  <c r="D109" i="5" s="1"/>
  <c r="B110" i="5" s="1"/>
  <c r="A109" i="5"/>
  <c r="W108" i="5"/>
  <c r="V108" i="5"/>
  <c r="F108" i="5"/>
  <c r="G108" i="5" s="1"/>
  <c r="C110" i="5" l="1"/>
  <c r="E110" i="5" s="1"/>
  <c r="D110" i="5" s="1"/>
  <c r="B111" i="5" s="1"/>
  <c r="A110" i="5"/>
  <c r="W109" i="5"/>
  <c r="V109" i="5"/>
  <c r="F109" i="5"/>
  <c r="G109" i="5" s="1"/>
  <c r="C111" i="5" l="1"/>
  <c r="A111" i="5"/>
  <c r="E111" i="5"/>
  <c r="D111" i="5" s="1"/>
  <c r="B112" i="5" s="1"/>
  <c r="V110" i="5"/>
  <c r="W110" i="5"/>
  <c r="F110" i="5"/>
  <c r="G110" i="5" s="1"/>
  <c r="C112" i="5" l="1"/>
  <c r="E112" i="5"/>
  <c r="D112" i="5" s="1"/>
  <c r="B113" i="5" s="1"/>
  <c r="A112" i="5"/>
  <c r="W111" i="5"/>
  <c r="V111" i="5"/>
  <c r="F111" i="5"/>
  <c r="G111" i="5" s="1"/>
  <c r="C113" i="5" l="1"/>
  <c r="E113" i="5" s="1"/>
  <c r="D113" i="5" s="1"/>
  <c r="B114" i="5" s="1"/>
  <c r="A113" i="5"/>
  <c r="F113" i="5"/>
  <c r="W112" i="5"/>
  <c r="V112" i="5"/>
  <c r="F112" i="5"/>
  <c r="G112" i="5" s="1"/>
  <c r="G113" i="5" l="1"/>
  <c r="A114" i="5"/>
  <c r="C114" i="5"/>
  <c r="E114" i="5" s="1"/>
  <c r="D114" i="5" s="1"/>
  <c r="B115" i="5" s="1"/>
  <c r="V113" i="5"/>
  <c r="W113" i="5"/>
  <c r="A115" i="5" l="1"/>
  <c r="F115" i="5"/>
  <c r="C115" i="5"/>
  <c r="E115" i="5" s="1"/>
  <c r="D115" i="5" s="1"/>
  <c r="B116" i="5" s="1"/>
  <c r="V114" i="5"/>
  <c r="W114" i="5"/>
  <c r="F114" i="5"/>
  <c r="G114" i="5" s="1"/>
  <c r="C116" i="5" l="1"/>
  <c r="E116" i="5"/>
  <c r="D116" i="5" s="1"/>
  <c r="B117" i="5" s="1"/>
  <c r="A116" i="5"/>
  <c r="G115" i="5"/>
  <c r="W115" i="5"/>
  <c r="V115" i="5"/>
  <c r="C117" i="5" l="1"/>
  <c r="E117" i="5" s="1"/>
  <c r="D117" i="5" s="1"/>
  <c r="B118" i="5" s="1"/>
  <c r="A117" i="5"/>
  <c r="W116" i="5"/>
  <c r="V116" i="5"/>
  <c r="F116" i="5"/>
  <c r="G116" i="5" s="1"/>
  <c r="A118" i="5" l="1"/>
  <c r="C118" i="5"/>
  <c r="E118" i="5" s="1"/>
  <c r="D118" i="5" s="1"/>
  <c r="B119" i="5" s="1"/>
  <c r="V117" i="5"/>
  <c r="W117" i="5"/>
  <c r="F117" i="5"/>
  <c r="G117" i="5" s="1"/>
  <c r="C119" i="5" l="1"/>
  <c r="E119" i="5"/>
  <c r="D119" i="5" s="1"/>
  <c r="B120" i="5" s="1"/>
  <c r="A119" i="5"/>
  <c r="V118" i="5"/>
  <c r="W118" i="5"/>
  <c r="F118" i="5"/>
  <c r="G118" i="5" s="1"/>
  <c r="C120" i="5" l="1"/>
  <c r="E120" i="5"/>
  <c r="D120" i="5" s="1"/>
  <c r="B121" i="5" s="1"/>
  <c r="A120" i="5"/>
  <c r="F120" i="5" s="1"/>
  <c r="G120" i="5" s="1"/>
  <c r="W119" i="5"/>
  <c r="V119" i="5"/>
  <c r="F119" i="5"/>
  <c r="G119" i="5" s="1"/>
  <c r="C121" i="5" l="1"/>
  <c r="E121" i="5" s="1"/>
  <c r="D121" i="5" s="1"/>
  <c r="B122" i="5" s="1"/>
  <c r="A121" i="5"/>
  <c r="W120" i="5"/>
  <c r="V120" i="5"/>
  <c r="A122" i="5" l="1"/>
  <c r="C122" i="5"/>
  <c r="E122" i="5" s="1"/>
  <c r="D122" i="5" s="1"/>
  <c r="B123" i="5" s="1"/>
  <c r="V121" i="5"/>
  <c r="W121" i="5"/>
  <c r="F121" i="5"/>
  <c r="G121" i="5" s="1"/>
  <c r="A123" i="5" l="1"/>
  <c r="C123" i="5"/>
  <c r="E123" i="5" s="1"/>
  <c r="D123" i="5" s="1"/>
  <c r="B124" i="5" s="1"/>
  <c r="F123" i="5"/>
  <c r="V122" i="5"/>
  <c r="W122" i="5"/>
  <c r="F122" i="5"/>
  <c r="G122" i="5" s="1"/>
  <c r="G123" i="5" l="1"/>
  <c r="A124" i="5"/>
  <c r="C124" i="5"/>
  <c r="E124" i="5" s="1"/>
  <c r="D124" i="5" s="1"/>
  <c r="B125" i="5" s="1"/>
  <c r="W123" i="5"/>
  <c r="V123" i="5"/>
  <c r="C125" i="5" l="1"/>
  <c r="E125" i="5" s="1"/>
  <c r="D125" i="5" s="1"/>
  <c r="B126" i="5" s="1"/>
  <c r="A125" i="5"/>
  <c r="F125" i="5"/>
  <c r="G125" i="5" s="1"/>
  <c r="W124" i="5"/>
  <c r="V124" i="5"/>
  <c r="F124" i="5"/>
  <c r="G124" i="5" s="1"/>
  <c r="C126" i="5" l="1"/>
  <c r="E126" i="5" s="1"/>
  <c r="D126" i="5" s="1"/>
  <c r="B127" i="5" s="1"/>
  <c r="A126" i="5"/>
  <c r="W125" i="5"/>
  <c r="V125" i="5"/>
  <c r="A127" i="5" l="1"/>
  <c r="C127" i="5"/>
  <c r="E127" i="5" s="1"/>
  <c r="D127" i="5" s="1"/>
  <c r="B128" i="5" s="1"/>
  <c r="V126" i="5"/>
  <c r="W126" i="5"/>
  <c r="F126" i="5"/>
  <c r="G126" i="5" s="1"/>
  <c r="C128" i="5" l="1"/>
  <c r="A128" i="5"/>
  <c r="E128" i="5"/>
  <c r="D128" i="5" s="1"/>
  <c r="B129" i="5" s="1"/>
  <c r="F128" i="5"/>
  <c r="G128" i="5" s="1"/>
  <c r="W127" i="5"/>
  <c r="V127" i="5"/>
  <c r="F127" i="5"/>
  <c r="G127" i="5" s="1"/>
  <c r="C129" i="5" l="1"/>
  <c r="E129" i="5" s="1"/>
  <c r="D129" i="5" s="1"/>
  <c r="B130" i="5" s="1"/>
  <c r="A129" i="5"/>
  <c r="F129" i="5"/>
  <c r="G129" i="5" s="1"/>
  <c r="V128" i="5"/>
  <c r="W128" i="5"/>
  <c r="C130" i="5" l="1"/>
  <c r="E130" i="5" s="1"/>
  <c r="D130" i="5" s="1"/>
  <c r="B131" i="5" s="1"/>
  <c r="A130" i="5"/>
  <c r="V129" i="5"/>
  <c r="W129" i="5"/>
  <c r="C131" i="5" l="1"/>
  <c r="A131" i="5"/>
  <c r="F131" i="5"/>
  <c r="G131" i="5" s="1"/>
  <c r="E131" i="5"/>
  <c r="D131" i="5" s="1"/>
  <c r="B132" i="5" s="1"/>
  <c r="W130" i="5"/>
  <c r="V130" i="5"/>
  <c r="F130" i="5"/>
  <c r="G130" i="5" s="1"/>
  <c r="A132" i="5" l="1"/>
  <c r="C132" i="5"/>
  <c r="E132" i="5"/>
  <c r="D132" i="5" s="1"/>
  <c r="B133" i="5" s="1"/>
  <c r="F132" i="5"/>
  <c r="G132" i="5" s="1"/>
  <c r="V131" i="5"/>
  <c r="W131" i="5"/>
  <c r="C133" i="5" l="1"/>
  <c r="E133" i="5"/>
  <c r="D133" i="5" s="1"/>
  <c r="B134" i="5" s="1"/>
  <c r="A133" i="5"/>
  <c r="W132" i="5"/>
  <c r="V132" i="5"/>
  <c r="C134" i="5" l="1"/>
  <c r="E134" i="5" s="1"/>
  <c r="D134" i="5" s="1"/>
  <c r="B135" i="5" s="1"/>
  <c r="A134" i="5"/>
  <c r="F134" i="5"/>
  <c r="G134" i="5" s="1"/>
  <c r="W133" i="5"/>
  <c r="V133" i="5"/>
  <c r="F133" i="5"/>
  <c r="G133" i="5" s="1"/>
  <c r="C135" i="5" l="1"/>
  <c r="E135" i="5"/>
  <c r="D135" i="5" s="1"/>
  <c r="B136" i="5" s="1"/>
  <c r="A135" i="5"/>
  <c r="V134" i="5"/>
  <c r="W134" i="5"/>
  <c r="A136" i="5" l="1"/>
  <c r="F136" i="5"/>
  <c r="C136" i="5"/>
  <c r="E136" i="5" s="1"/>
  <c r="D136" i="5" s="1"/>
  <c r="B137" i="5" s="1"/>
  <c r="V135" i="5"/>
  <c r="W135" i="5"/>
  <c r="F135" i="5"/>
  <c r="G135" i="5" s="1"/>
  <c r="C137" i="5" l="1"/>
  <c r="E137" i="5" s="1"/>
  <c r="D137" i="5" s="1"/>
  <c r="B138" i="5" s="1"/>
  <c r="A137" i="5"/>
  <c r="G136" i="5"/>
  <c r="W136" i="5"/>
  <c r="V136" i="5"/>
  <c r="C138" i="5" l="1"/>
  <c r="E138" i="5" s="1"/>
  <c r="D138" i="5" s="1"/>
  <c r="B139" i="5" s="1"/>
  <c r="A138" i="5"/>
  <c r="W137" i="5"/>
  <c r="V137" i="5"/>
  <c r="F137" i="5"/>
  <c r="G137" i="5" s="1"/>
  <c r="A139" i="5" l="1"/>
  <c r="C139" i="5"/>
  <c r="E139" i="5" s="1"/>
  <c r="D139" i="5" s="1"/>
  <c r="B140" i="5" s="1"/>
  <c r="V138" i="5"/>
  <c r="W138" i="5"/>
  <c r="F138" i="5"/>
  <c r="G138" i="5" s="1"/>
  <c r="A140" i="5" l="1"/>
  <c r="F140" i="5"/>
  <c r="C140" i="5"/>
  <c r="E140" i="5" s="1"/>
  <c r="D140" i="5" s="1"/>
  <c r="B141" i="5" s="1"/>
  <c r="V139" i="5"/>
  <c r="W139" i="5"/>
  <c r="F139" i="5"/>
  <c r="G139" i="5" s="1"/>
  <c r="A141" i="5" l="1"/>
  <c r="F141" i="5"/>
  <c r="C141" i="5"/>
  <c r="E141" i="5" s="1"/>
  <c r="D141" i="5" s="1"/>
  <c r="B142" i="5" s="1"/>
  <c r="G140" i="5"/>
  <c r="W140" i="5"/>
  <c r="V140" i="5"/>
  <c r="C142" i="5" l="1"/>
  <c r="E142" i="5" s="1"/>
  <c r="D142" i="5" s="1"/>
  <c r="B143" i="5" s="1"/>
  <c r="A142" i="5"/>
  <c r="F142" i="5"/>
  <c r="G141" i="5"/>
  <c r="V141" i="5"/>
  <c r="W141" i="5"/>
  <c r="G142" i="5" l="1"/>
  <c r="A143" i="5"/>
  <c r="C143" i="5"/>
  <c r="E143" i="5" s="1"/>
  <c r="D143" i="5" s="1"/>
  <c r="B144" i="5" s="1"/>
  <c r="W142" i="5"/>
  <c r="V142" i="5"/>
  <c r="A144" i="5" l="1"/>
  <c r="F144" i="5"/>
  <c r="C144" i="5"/>
  <c r="E144" i="5" s="1"/>
  <c r="V143" i="5"/>
  <c r="W143" i="5"/>
  <c r="F143" i="5"/>
  <c r="G143" i="5" s="1"/>
  <c r="G144" i="5" l="1"/>
  <c r="D144" i="5"/>
  <c r="B145" i="5" s="1"/>
  <c r="V144" i="5"/>
  <c r="W144" i="5"/>
  <c r="A145" i="5" l="1"/>
  <c r="C145" i="5"/>
  <c r="E145" i="5" s="1"/>
  <c r="D145" i="5" s="1"/>
  <c r="B146" i="5" s="1"/>
  <c r="C146" i="5" l="1"/>
  <c r="E146" i="5" s="1"/>
  <c r="D146" i="5" s="1"/>
  <c r="B147" i="5" s="1"/>
  <c r="A146" i="5"/>
  <c r="F146" i="5"/>
  <c r="V145" i="5"/>
  <c r="W145" i="5"/>
  <c r="F145" i="5"/>
  <c r="G145" i="5" s="1"/>
  <c r="A147" i="5" l="1"/>
  <c r="C147" i="5"/>
  <c r="E147" i="5"/>
  <c r="D147" i="5" s="1"/>
  <c r="B148" i="5" s="1"/>
  <c r="F147" i="5"/>
  <c r="G147" i="5" s="1"/>
  <c r="G146" i="5"/>
  <c r="W146" i="5"/>
  <c r="V146" i="5"/>
  <c r="A148" i="5" l="1"/>
  <c r="F148" i="5"/>
  <c r="C148" i="5"/>
  <c r="E148" i="5" s="1"/>
  <c r="D148" i="5" s="1"/>
  <c r="B149" i="5" s="1"/>
  <c r="V147" i="5"/>
  <c r="W147" i="5"/>
  <c r="A149" i="5" l="1"/>
  <c r="F149" i="5"/>
  <c r="C149" i="5"/>
  <c r="E149" i="5"/>
  <c r="D149" i="5" s="1"/>
  <c r="B150" i="5" s="1"/>
  <c r="G148" i="5"/>
  <c r="W148" i="5"/>
  <c r="V148" i="5"/>
  <c r="C150" i="5" l="1"/>
  <c r="E150" i="5" s="1"/>
  <c r="D150" i="5" s="1"/>
  <c r="B151" i="5" s="1"/>
  <c r="F150" i="5"/>
  <c r="A150" i="5"/>
  <c r="G149" i="5"/>
  <c r="V149" i="5"/>
  <c r="W149" i="5"/>
  <c r="G150" i="5" l="1"/>
  <c r="A151" i="5"/>
  <c r="F151" i="5"/>
  <c r="C151" i="5"/>
  <c r="E151" i="5" s="1"/>
  <c r="D151" i="5" s="1"/>
  <c r="B152" i="5" s="1"/>
  <c r="V150" i="5"/>
  <c r="W150" i="5"/>
  <c r="A152" i="5" l="1"/>
  <c r="C152" i="5"/>
  <c r="E152" i="5"/>
  <c r="D152" i="5" s="1"/>
  <c r="B153" i="5" s="1"/>
  <c r="F152" i="5"/>
  <c r="G152" i="5"/>
  <c r="G151" i="5"/>
  <c r="V151" i="5"/>
  <c r="W151" i="5"/>
  <c r="C153" i="5" l="1"/>
  <c r="E153" i="5" s="1"/>
  <c r="D153" i="5" s="1"/>
  <c r="B154" i="5" s="1"/>
  <c r="A153" i="5"/>
  <c r="W152" i="5"/>
  <c r="V152" i="5"/>
  <c r="A154" i="5" l="1"/>
  <c r="F154" i="5"/>
  <c r="C154" i="5"/>
  <c r="E154" i="5" s="1"/>
  <c r="D154" i="5" s="1"/>
  <c r="B155" i="5" s="1"/>
  <c r="W153" i="5"/>
  <c r="V153" i="5"/>
  <c r="F153" i="5"/>
  <c r="G153" i="5" s="1"/>
  <c r="A155" i="5" l="1"/>
  <c r="C155" i="5"/>
  <c r="E155" i="5" s="1"/>
  <c r="D155" i="5" s="1"/>
  <c r="B156" i="5" s="1"/>
  <c r="G154" i="5"/>
  <c r="W154" i="5"/>
  <c r="V154" i="5"/>
  <c r="A156" i="5" l="1"/>
  <c r="F156" i="5"/>
  <c r="C156" i="5"/>
  <c r="E156" i="5" s="1"/>
  <c r="D156" i="5" s="1"/>
  <c r="B157" i="5" s="1"/>
  <c r="V155" i="5"/>
  <c r="W155" i="5"/>
  <c r="F155" i="5"/>
  <c r="G155" i="5" s="1"/>
  <c r="A157" i="5" l="1"/>
  <c r="F157" i="5"/>
  <c r="C157" i="5"/>
  <c r="E157" i="5" s="1"/>
  <c r="G156" i="5"/>
  <c r="V156" i="5"/>
  <c r="W156" i="5"/>
  <c r="D157" i="5" l="1"/>
  <c r="B158" i="5" s="1"/>
  <c r="G157" i="5"/>
  <c r="V157" i="5"/>
  <c r="W157" i="5"/>
  <c r="C158" i="5" l="1"/>
  <c r="E158" i="5" s="1"/>
  <c r="D158" i="5" s="1"/>
  <c r="B159" i="5" s="1"/>
  <c r="A158" i="5"/>
  <c r="C159" i="5" l="1"/>
  <c r="E159" i="5"/>
  <c r="D159" i="5" s="1"/>
  <c r="B160" i="5" s="1"/>
  <c r="A159" i="5"/>
  <c r="W158" i="5"/>
  <c r="V158" i="5"/>
  <c r="F158" i="5"/>
  <c r="G158" i="5" s="1"/>
  <c r="A160" i="5" l="1"/>
  <c r="F160" i="5"/>
  <c r="C160" i="5"/>
  <c r="E160" i="5" s="1"/>
  <c r="V159" i="5"/>
  <c r="W159" i="5"/>
  <c r="F159" i="5"/>
  <c r="G159" i="5" s="1"/>
  <c r="G160" i="5" l="1"/>
  <c r="D160" i="5"/>
  <c r="B161" i="5" s="1"/>
  <c r="V160" i="5"/>
  <c r="W160" i="5"/>
  <c r="C161" i="5" l="1"/>
  <c r="E161" i="5" s="1"/>
  <c r="D161" i="5" s="1"/>
  <c r="B162" i="5" s="1"/>
  <c r="A161" i="5"/>
  <c r="C162" i="5" l="1"/>
  <c r="E162" i="5" s="1"/>
  <c r="D162" i="5" s="1"/>
  <c r="B163" i="5" s="1"/>
  <c r="A162" i="5"/>
  <c r="W161" i="5"/>
  <c r="V161" i="5"/>
  <c r="F161" i="5"/>
  <c r="G161" i="5" s="1"/>
  <c r="A163" i="5" l="1"/>
  <c r="C163" i="5"/>
  <c r="E163" i="5" s="1"/>
  <c r="D163" i="5" s="1"/>
  <c r="B164" i="5" s="1"/>
  <c r="W162" i="5"/>
  <c r="V162" i="5"/>
  <c r="F162" i="5"/>
  <c r="G162" i="5" s="1"/>
  <c r="A164" i="5" l="1"/>
  <c r="F164" i="5"/>
  <c r="C164" i="5"/>
  <c r="E164" i="5" s="1"/>
  <c r="D164" i="5" s="1"/>
  <c r="B165" i="5" s="1"/>
  <c r="V163" i="5"/>
  <c r="W163" i="5"/>
  <c r="F163" i="5"/>
  <c r="G163" i="5" s="1"/>
  <c r="A165" i="5" l="1"/>
  <c r="C165" i="5"/>
  <c r="E165" i="5" s="1"/>
  <c r="D165" i="5" s="1"/>
  <c r="B166" i="5" s="1"/>
  <c r="G164" i="5"/>
  <c r="W164" i="5"/>
  <c r="V164" i="5"/>
  <c r="C166" i="5" l="1"/>
  <c r="E166" i="5" s="1"/>
  <c r="D166" i="5" s="1"/>
  <c r="B167" i="5" s="1"/>
  <c r="A166" i="5"/>
  <c r="F166" i="5"/>
  <c r="V165" i="5"/>
  <c r="W165" i="5"/>
  <c r="F165" i="5"/>
  <c r="G165" i="5" s="1"/>
  <c r="G166" i="5" l="1"/>
  <c r="C167" i="5"/>
  <c r="E167" i="5" s="1"/>
  <c r="D167" i="5" s="1"/>
  <c r="B168" i="5" s="1"/>
  <c r="A167" i="5"/>
  <c r="F167" i="5"/>
  <c r="V166" i="5"/>
  <c r="W166" i="5"/>
  <c r="G167" i="5" l="1"/>
  <c r="A168" i="5"/>
  <c r="F168" i="5"/>
  <c r="C168" i="5"/>
  <c r="E168" i="5" s="1"/>
  <c r="V167" i="5"/>
  <c r="W167" i="5"/>
  <c r="D168" i="5" l="1"/>
  <c r="B169" i="5" s="1"/>
  <c r="G168" i="5"/>
  <c r="W168" i="5"/>
  <c r="V168" i="5"/>
  <c r="C169" i="5" l="1"/>
  <c r="A169" i="5"/>
  <c r="E169" i="5"/>
  <c r="D169" i="5" s="1"/>
  <c r="B170" i="5" s="1"/>
  <c r="A170" i="5" l="1"/>
  <c r="F170" i="5" s="1"/>
  <c r="C170" i="5"/>
  <c r="E170" i="5" s="1"/>
  <c r="D170" i="5" s="1"/>
  <c r="B171" i="5" s="1"/>
  <c r="W169" i="5"/>
  <c r="V169" i="5"/>
  <c r="F169" i="5"/>
  <c r="G169" i="5" s="1"/>
  <c r="A171" i="5" l="1"/>
  <c r="F171" i="5"/>
  <c r="C171" i="5"/>
  <c r="E171" i="5" s="1"/>
  <c r="D171" i="5" s="1"/>
  <c r="B172" i="5" s="1"/>
  <c r="G170" i="5"/>
  <c r="V170" i="5"/>
  <c r="W170" i="5"/>
  <c r="A172" i="5" l="1"/>
  <c r="F172" i="5"/>
  <c r="C172" i="5"/>
  <c r="E172" i="5" s="1"/>
  <c r="D172" i="5" s="1"/>
  <c r="B173" i="5" s="1"/>
  <c r="G171" i="5"/>
  <c r="V171" i="5"/>
  <c r="W171" i="5"/>
  <c r="A173" i="5" l="1"/>
  <c r="C173" i="5"/>
  <c r="F173" i="5"/>
  <c r="E173" i="5"/>
  <c r="D173" i="5" s="1"/>
  <c r="B174" i="5" s="1"/>
  <c r="G172" i="5"/>
  <c r="V172" i="5"/>
  <c r="W172" i="5"/>
  <c r="C174" i="5" l="1"/>
  <c r="E174" i="5" s="1"/>
  <c r="D174" i="5" s="1"/>
  <c r="B175" i="5" s="1"/>
  <c r="A174" i="5"/>
  <c r="G173" i="5"/>
  <c r="W173" i="5"/>
  <c r="V173" i="5"/>
  <c r="A175" i="5" l="1"/>
  <c r="C175" i="5"/>
  <c r="E175" i="5" s="1"/>
  <c r="D175" i="5" s="1"/>
  <c r="B176" i="5" s="1"/>
  <c r="W174" i="5"/>
  <c r="V174" i="5"/>
  <c r="F174" i="5"/>
  <c r="G174" i="5" s="1"/>
  <c r="A176" i="5" l="1"/>
  <c r="F176" i="5"/>
  <c r="C176" i="5"/>
  <c r="E176" i="5"/>
  <c r="D176" i="5" s="1"/>
  <c r="B177" i="5" s="1"/>
  <c r="V175" i="5"/>
  <c r="W175" i="5"/>
  <c r="F175" i="5"/>
  <c r="G175" i="5" s="1"/>
  <c r="C177" i="5" l="1"/>
  <c r="E177" i="5"/>
  <c r="D177" i="5" s="1"/>
  <c r="B178" i="5" s="1"/>
  <c r="A177" i="5"/>
  <c r="G176" i="5"/>
  <c r="V176" i="5"/>
  <c r="W176" i="5"/>
  <c r="C178" i="5" l="1"/>
  <c r="E178" i="5" s="1"/>
  <c r="D178" i="5" s="1"/>
  <c r="B179" i="5" s="1"/>
  <c r="A178" i="5"/>
  <c r="F178" i="5"/>
  <c r="V177" i="5"/>
  <c r="W177" i="5"/>
  <c r="F177" i="5"/>
  <c r="G177" i="5" s="1"/>
  <c r="G178" i="5" l="1"/>
  <c r="A179" i="5"/>
  <c r="F179" i="5"/>
  <c r="C179" i="5"/>
  <c r="E179" i="5" s="1"/>
  <c r="D179" i="5" s="1"/>
  <c r="B180" i="5" s="1"/>
  <c r="W178" i="5"/>
  <c r="V178" i="5"/>
  <c r="A180" i="5" l="1"/>
  <c r="C180" i="5"/>
  <c r="F180" i="5"/>
  <c r="G180" i="5" s="1"/>
  <c r="E180" i="5"/>
  <c r="D180" i="5" s="1"/>
  <c r="B181" i="5" s="1"/>
  <c r="G179" i="5"/>
  <c r="V179" i="5"/>
  <c r="W179" i="5"/>
  <c r="C181" i="5" l="1"/>
  <c r="E181" i="5" s="1"/>
  <c r="D181" i="5" s="1"/>
  <c r="B182" i="5" s="1"/>
  <c r="A181" i="5"/>
  <c r="W180" i="5"/>
  <c r="V180" i="5"/>
  <c r="C182" i="5" l="1"/>
  <c r="E182" i="5" s="1"/>
  <c r="D182" i="5" s="1"/>
  <c r="B183" i="5" s="1"/>
  <c r="A182" i="5"/>
  <c r="V181" i="5"/>
  <c r="W181" i="5"/>
  <c r="F181" i="5"/>
  <c r="G181" i="5" s="1"/>
  <c r="C183" i="5" l="1"/>
  <c r="E183" i="5" s="1"/>
  <c r="D183" i="5" s="1"/>
  <c r="B184" i="5" s="1"/>
  <c r="A183" i="5"/>
  <c r="F183" i="5"/>
  <c r="G183" i="5" s="1"/>
  <c r="W182" i="5"/>
  <c r="V182" i="5"/>
  <c r="F182" i="5"/>
  <c r="G182" i="5" s="1"/>
  <c r="A184" i="5" l="1"/>
  <c r="F184" i="5"/>
  <c r="C184" i="5"/>
  <c r="E184" i="5" s="1"/>
  <c r="D184" i="5" s="1"/>
  <c r="B185" i="5" s="1"/>
  <c r="V183" i="5"/>
  <c r="W183" i="5"/>
  <c r="C185" i="5" l="1"/>
  <c r="E185" i="5" s="1"/>
  <c r="D185" i="5" s="1"/>
  <c r="B186" i="5" s="1"/>
  <c r="A185" i="5"/>
  <c r="G184" i="5"/>
  <c r="W184" i="5"/>
  <c r="V184" i="5"/>
  <c r="A186" i="5" l="1"/>
  <c r="F186" i="5"/>
  <c r="C186" i="5"/>
  <c r="E186" i="5" s="1"/>
  <c r="D186" i="5" s="1"/>
  <c r="B187" i="5" s="1"/>
  <c r="V185" i="5"/>
  <c r="W185" i="5"/>
  <c r="F185" i="5"/>
  <c r="G185" i="5" s="1"/>
  <c r="A187" i="5" l="1"/>
  <c r="C187" i="5"/>
  <c r="E187" i="5"/>
  <c r="D187" i="5" s="1"/>
  <c r="B188" i="5" s="1"/>
  <c r="F187" i="5"/>
  <c r="G187" i="5"/>
  <c r="G186" i="5"/>
  <c r="V186" i="5"/>
  <c r="W186" i="5"/>
  <c r="A188" i="5" l="1"/>
  <c r="C188" i="5"/>
  <c r="E188" i="5" s="1"/>
  <c r="D188" i="5" s="1"/>
  <c r="B189" i="5" s="1"/>
  <c r="F188" i="5"/>
  <c r="V187" i="5"/>
  <c r="W187" i="5"/>
  <c r="G188" i="5" l="1"/>
  <c r="A189" i="5"/>
  <c r="C189" i="5"/>
  <c r="E189" i="5" s="1"/>
  <c r="D189" i="5" s="1"/>
  <c r="B190" i="5" s="1"/>
  <c r="V188" i="5"/>
  <c r="W188" i="5"/>
  <c r="C190" i="5" l="1"/>
  <c r="E190" i="5" s="1"/>
  <c r="D190" i="5" s="1"/>
  <c r="B191" i="5" s="1"/>
  <c r="A190" i="5"/>
  <c r="F190" i="5" s="1"/>
  <c r="G190" i="5" s="1"/>
  <c r="W189" i="5"/>
  <c r="V189" i="5"/>
  <c r="F189" i="5"/>
  <c r="G189" i="5" s="1"/>
  <c r="C191" i="5" l="1"/>
  <c r="E191" i="5" s="1"/>
  <c r="D191" i="5" s="1"/>
  <c r="B192" i="5" s="1"/>
  <c r="A191" i="5"/>
  <c r="W190" i="5"/>
  <c r="V190" i="5"/>
  <c r="A192" i="5" l="1"/>
  <c r="F192" i="5"/>
  <c r="C192" i="5"/>
  <c r="E192" i="5" s="1"/>
  <c r="D192" i="5" s="1"/>
  <c r="B193" i="5" s="1"/>
  <c r="V191" i="5"/>
  <c r="W191" i="5"/>
  <c r="F191" i="5"/>
  <c r="G191" i="5" s="1"/>
  <c r="A193" i="5" l="1"/>
  <c r="C193" i="5"/>
  <c r="E193" i="5" s="1"/>
  <c r="D193" i="5" s="1"/>
  <c r="B194" i="5" s="1"/>
  <c r="G192" i="5"/>
  <c r="W192" i="5"/>
  <c r="V192" i="5"/>
  <c r="A194" i="5" l="1"/>
  <c r="F194" i="5"/>
  <c r="C194" i="5"/>
  <c r="E194" i="5" s="1"/>
  <c r="D194" i="5" s="1"/>
  <c r="B195" i="5" s="1"/>
  <c r="V193" i="5"/>
  <c r="W193" i="5"/>
  <c r="F193" i="5"/>
  <c r="G193" i="5" s="1"/>
  <c r="C195" i="5" l="1"/>
  <c r="E195" i="5" s="1"/>
  <c r="D195" i="5" s="1"/>
  <c r="B196" i="5" s="1"/>
  <c r="A195" i="5"/>
  <c r="F195" i="5" s="1"/>
  <c r="G195" i="5" s="1"/>
  <c r="G194" i="5"/>
  <c r="V194" i="5"/>
  <c r="W194" i="5"/>
  <c r="A196" i="5" l="1"/>
  <c r="F196" i="5"/>
  <c r="C196" i="5"/>
  <c r="E196" i="5" s="1"/>
  <c r="D196" i="5" s="1"/>
  <c r="B197" i="5" s="1"/>
  <c r="V195" i="5"/>
  <c r="W195" i="5"/>
  <c r="C197" i="5" l="1"/>
  <c r="E197" i="5"/>
  <c r="D197" i="5" s="1"/>
  <c r="B198" i="5" s="1"/>
  <c r="A197" i="5"/>
  <c r="G196" i="5"/>
  <c r="W196" i="5"/>
  <c r="V196" i="5"/>
  <c r="C198" i="5" l="1"/>
  <c r="E198" i="5" s="1"/>
  <c r="D198" i="5" s="1"/>
  <c r="B199" i="5" s="1"/>
  <c r="A198" i="5"/>
  <c r="V197" i="5"/>
  <c r="W197" i="5"/>
  <c r="F197" i="5"/>
  <c r="G197" i="5" s="1"/>
  <c r="C199" i="5" l="1"/>
  <c r="A199" i="5"/>
  <c r="F199" i="5"/>
  <c r="G199" i="5" s="1"/>
  <c r="E199" i="5"/>
  <c r="D199" i="5" s="1"/>
  <c r="B200" i="5" s="1"/>
  <c r="V198" i="5"/>
  <c r="W198" i="5"/>
  <c r="F198" i="5"/>
  <c r="G198" i="5" s="1"/>
  <c r="A200" i="5" l="1"/>
  <c r="F200" i="5"/>
  <c r="C200" i="5"/>
  <c r="E200" i="5" s="1"/>
  <c r="D200" i="5" s="1"/>
  <c r="B201" i="5" s="1"/>
  <c r="V199" i="5"/>
  <c r="W199" i="5"/>
  <c r="A201" i="5" l="1"/>
  <c r="C201" i="5"/>
  <c r="E201" i="5" s="1"/>
  <c r="D201" i="5" s="1"/>
  <c r="B202" i="5" s="1"/>
  <c r="G200" i="5"/>
  <c r="V200" i="5"/>
  <c r="W200" i="5"/>
  <c r="C202" i="5" l="1"/>
  <c r="E202" i="5" s="1"/>
  <c r="D202" i="5" s="1"/>
  <c r="B203" i="5" s="1"/>
  <c r="A202" i="5"/>
  <c r="V201" i="5"/>
  <c r="W201" i="5"/>
  <c r="F201" i="5"/>
  <c r="G201" i="5" s="1"/>
  <c r="C203" i="5" l="1"/>
  <c r="A203" i="5"/>
  <c r="E203" i="5"/>
  <c r="D203" i="5" s="1"/>
  <c r="B204" i="5" s="1"/>
  <c r="F203" i="5"/>
  <c r="G203" i="5" s="1"/>
  <c r="V202" i="5"/>
  <c r="W202" i="5"/>
  <c r="F202" i="5"/>
  <c r="G202" i="5" s="1"/>
  <c r="A204" i="5" l="1"/>
  <c r="C204" i="5"/>
  <c r="E204" i="5" s="1"/>
  <c r="D204" i="5" s="1"/>
  <c r="B205" i="5" s="1"/>
  <c r="F204" i="5"/>
  <c r="V203" i="5"/>
  <c r="W203" i="5"/>
  <c r="G204" i="5" l="1"/>
  <c r="C205" i="5"/>
  <c r="A205" i="5"/>
  <c r="F205" i="5" s="1"/>
  <c r="G205" i="5" s="1"/>
  <c r="E205" i="5"/>
  <c r="D205" i="5" s="1"/>
  <c r="B206" i="5" s="1"/>
  <c r="W204" i="5"/>
  <c r="V204" i="5"/>
  <c r="C206" i="5" l="1"/>
  <c r="E206" i="5" s="1"/>
  <c r="D206" i="5" s="1"/>
  <c r="B207" i="5" s="1"/>
  <c r="A206" i="5"/>
  <c r="F206" i="5"/>
  <c r="W205" i="5"/>
  <c r="V205" i="5"/>
  <c r="G206" i="5" l="1"/>
  <c r="C207" i="5"/>
  <c r="A207" i="5"/>
  <c r="F207" i="5"/>
  <c r="G207" i="5" s="1"/>
  <c r="E207" i="5"/>
  <c r="D207" i="5" s="1"/>
  <c r="B208" i="5" s="1"/>
  <c r="V206" i="5"/>
  <c r="W206" i="5"/>
  <c r="A208" i="5" l="1"/>
  <c r="C208" i="5"/>
  <c r="E208" i="5" s="1"/>
  <c r="D208" i="5" s="1"/>
  <c r="B209" i="5" s="1"/>
  <c r="F208" i="5"/>
  <c r="V207" i="5"/>
  <c r="W207" i="5"/>
  <c r="G208" i="5" l="1"/>
  <c r="C209" i="5"/>
  <c r="E209" i="5"/>
  <c r="D209" i="5" s="1"/>
  <c r="B210" i="5" s="1"/>
  <c r="A209" i="5"/>
  <c r="W208" i="5"/>
  <c r="V208" i="5"/>
  <c r="A210" i="5" l="1"/>
  <c r="C210" i="5"/>
  <c r="E210" i="5" s="1"/>
  <c r="D210" i="5" s="1"/>
  <c r="B211" i="5" s="1"/>
  <c r="F210" i="5"/>
  <c r="W209" i="5"/>
  <c r="V209" i="5"/>
  <c r="F209" i="5"/>
  <c r="G209" i="5" s="1"/>
  <c r="G210" i="5" l="1"/>
  <c r="A211" i="5"/>
  <c r="C211" i="5"/>
  <c r="E211" i="5" s="1"/>
  <c r="D211" i="5" s="1"/>
  <c r="B212" i="5" s="1"/>
  <c r="F211" i="5"/>
  <c r="V210" i="5"/>
  <c r="W210" i="5"/>
  <c r="G211" i="5" l="1"/>
  <c r="A212" i="5"/>
  <c r="C212" i="5"/>
  <c r="E212" i="5" s="1"/>
  <c r="D212" i="5" s="1"/>
  <c r="B213" i="5" s="1"/>
  <c r="F212" i="5"/>
  <c r="V211" i="5"/>
  <c r="W211" i="5"/>
  <c r="G212" i="5" l="1"/>
  <c r="A213" i="5"/>
  <c r="C213" i="5"/>
  <c r="E213" i="5" s="1"/>
  <c r="D213" i="5" s="1"/>
  <c r="B214" i="5" s="1"/>
  <c r="V212" i="5"/>
  <c r="W212" i="5"/>
  <c r="C214" i="5" l="1"/>
  <c r="E214" i="5" s="1"/>
  <c r="D214" i="5" s="1"/>
  <c r="B215" i="5" s="1"/>
  <c r="A214" i="5"/>
  <c r="F214" i="5"/>
  <c r="G214" i="5" s="1"/>
  <c r="W213" i="5"/>
  <c r="V213" i="5"/>
  <c r="F213" i="5"/>
  <c r="G213" i="5" s="1"/>
  <c r="C215" i="5" l="1"/>
  <c r="A215" i="5"/>
  <c r="E215" i="5"/>
  <c r="D215" i="5" s="1"/>
  <c r="B216" i="5" s="1"/>
  <c r="W214" i="5"/>
  <c r="V214" i="5"/>
  <c r="A216" i="5" l="1"/>
  <c r="F216" i="5"/>
  <c r="C216" i="5"/>
  <c r="E216" i="5" s="1"/>
  <c r="D216" i="5" s="1"/>
  <c r="B217" i="5" s="1"/>
  <c r="V215" i="5"/>
  <c r="W215" i="5"/>
  <c r="F215" i="5"/>
  <c r="G215" i="5" s="1"/>
  <c r="A217" i="5" l="1"/>
  <c r="C217" i="5"/>
  <c r="E217" i="5" s="1"/>
  <c r="D217" i="5" s="1"/>
  <c r="B218" i="5" s="1"/>
  <c r="G216" i="5"/>
  <c r="W216" i="5"/>
  <c r="V216" i="5"/>
  <c r="C218" i="5" l="1"/>
  <c r="E218" i="5" s="1"/>
  <c r="D218" i="5" s="1"/>
  <c r="B219" i="5" s="1"/>
  <c r="A218" i="5"/>
  <c r="V217" i="5"/>
  <c r="W217" i="5"/>
  <c r="F217" i="5"/>
  <c r="G217" i="5" s="1"/>
  <c r="C219" i="5" l="1"/>
  <c r="E219" i="5" s="1"/>
  <c r="D219" i="5" s="1"/>
  <c r="B220" i="5" s="1"/>
  <c r="A219" i="5"/>
  <c r="F219" i="5" s="1"/>
  <c r="G219" i="5" s="1"/>
  <c r="W218" i="5"/>
  <c r="V218" i="5"/>
  <c r="F218" i="5"/>
  <c r="G218" i="5" s="1"/>
  <c r="A220" i="5" l="1"/>
  <c r="F220" i="5"/>
  <c r="C220" i="5"/>
  <c r="E220" i="5" s="1"/>
  <c r="D220" i="5" s="1"/>
  <c r="B221" i="5" s="1"/>
  <c r="V219" i="5"/>
  <c r="W219" i="5"/>
  <c r="C221" i="5" l="1"/>
  <c r="A221" i="5"/>
  <c r="E221" i="5"/>
  <c r="D221" i="5" s="1"/>
  <c r="B222" i="5" s="1"/>
  <c r="G220" i="5"/>
  <c r="W220" i="5"/>
  <c r="V220" i="5"/>
  <c r="C222" i="5" l="1"/>
  <c r="E222" i="5" s="1"/>
  <c r="D222" i="5" s="1"/>
  <c r="B223" i="5" s="1"/>
  <c r="A222" i="5"/>
  <c r="V221" i="5"/>
  <c r="W221" i="5"/>
  <c r="F221" i="5"/>
  <c r="G221" i="5" s="1"/>
  <c r="C223" i="5" l="1"/>
  <c r="E223" i="5" s="1"/>
  <c r="D223" i="5" s="1"/>
  <c r="B224" i="5" s="1"/>
  <c r="A223" i="5"/>
  <c r="W222" i="5"/>
  <c r="V222" i="5"/>
  <c r="F222" i="5"/>
  <c r="G222" i="5" s="1"/>
  <c r="A224" i="5" l="1"/>
  <c r="C224" i="5"/>
  <c r="F224" i="5"/>
  <c r="G224" i="5" s="1"/>
  <c r="E224" i="5"/>
  <c r="D224" i="5" s="1"/>
  <c r="B225" i="5" s="1"/>
  <c r="V223" i="5"/>
  <c r="W223" i="5"/>
  <c r="F223" i="5"/>
  <c r="G223" i="5" s="1"/>
  <c r="C225" i="5" l="1"/>
  <c r="E225" i="5" s="1"/>
  <c r="D225" i="5" s="1"/>
  <c r="B226" i="5" s="1"/>
  <c r="A225" i="5"/>
  <c r="V224" i="5"/>
  <c r="W224" i="5"/>
  <c r="A226" i="5" l="1"/>
  <c r="C226" i="5"/>
  <c r="E226" i="5" s="1"/>
  <c r="D226" i="5" s="1"/>
  <c r="B227" i="5" s="1"/>
  <c r="F226" i="5"/>
  <c r="V225" i="5"/>
  <c r="W225" i="5"/>
  <c r="F225" i="5"/>
  <c r="G225" i="5" s="1"/>
  <c r="G226" i="5" l="1"/>
  <c r="A227" i="5"/>
  <c r="F227" i="5"/>
  <c r="C227" i="5"/>
  <c r="E227" i="5" s="1"/>
  <c r="W226" i="5"/>
  <c r="V226" i="5"/>
  <c r="G227" i="5" l="1"/>
  <c r="D227" i="5"/>
  <c r="B228" i="5" s="1"/>
  <c r="W227" i="5"/>
  <c r="V227" i="5"/>
  <c r="C228" i="5" l="1"/>
  <c r="E228" i="5" s="1"/>
  <c r="D228" i="5" s="1"/>
  <c r="B229" i="5" s="1"/>
  <c r="A228" i="5"/>
  <c r="F228" i="5"/>
  <c r="G228" i="5" l="1"/>
  <c r="A229" i="5"/>
  <c r="C229" i="5"/>
  <c r="E229" i="5" s="1"/>
  <c r="D229" i="5" s="1"/>
  <c r="B230" i="5" s="1"/>
  <c r="W228" i="5"/>
  <c r="V228" i="5"/>
  <c r="C230" i="5" l="1"/>
  <c r="A230" i="5"/>
  <c r="E230" i="5"/>
  <c r="D230" i="5" s="1"/>
  <c r="B231" i="5" s="1"/>
  <c r="V229" i="5"/>
  <c r="W229" i="5"/>
  <c r="F229" i="5"/>
  <c r="G229" i="5" s="1"/>
  <c r="C231" i="5" l="1"/>
  <c r="A231" i="5"/>
  <c r="E231" i="5"/>
  <c r="D231" i="5" s="1"/>
  <c r="B232" i="5" s="1"/>
  <c r="W230" i="5"/>
  <c r="V230" i="5"/>
  <c r="F230" i="5"/>
  <c r="G230" i="5" s="1"/>
  <c r="C232" i="5" l="1"/>
  <c r="E232" i="5" s="1"/>
  <c r="D232" i="5" s="1"/>
  <c r="B233" i="5" s="1"/>
  <c r="A232" i="5"/>
  <c r="V231" i="5"/>
  <c r="W231" i="5"/>
  <c r="F231" i="5"/>
  <c r="G231" i="5" s="1"/>
  <c r="C233" i="5" l="1"/>
  <c r="E233" i="5"/>
  <c r="D233" i="5" s="1"/>
  <c r="B234" i="5" s="1"/>
  <c r="A233" i="5"/>
  <c r="W232" i="5"/>
  <c r="V232" i="5"/>
  <c r="F232" i="5"/>
  <c r="G232" i="5" s="1"/>
  <c r="A234" i="5" l="1"/>
  <c r="C234" i="5"/>
  <c r="E234" i="5" s="1"/>
  <c r="D234" i="5" s="1"/>
  <c r="B235" i="5" s="1"/>
  <c r="V233" i="5"/>
  <c r="W233" i="5"/>
  <c r="F233" i="5"/>
  <c r="G233" i="5" s="1"/>
  <c r="A235" i="5" l="1"/>
  <c r="F235" i="5"/>
  <c r="G235" i="5" s="1"/>
  <c r="C235" i="5"/>
  <c r="E235" i="5"/>
  <c r="D235" i="5" s="1"/>
  <c r="B236" i="5" s="1"/>
  <c r="W234" i="5"/>
  <c r="V234" i="5"/>
  <c r="F234" i="5"/>
  <c r="G234" i="5" s="1"/>
  <c r="C236" i="5" l="1"/>
  <c r="E236" i="5" s="1"/>
  <c r="D236" i="5" s="1"/>
  <c r="B237" i="5" s="1"/>
  <c r="A236" i="5"/>
  <c r="F236" i="5" s="1"/>
  <c r="G236" i="5" s="1"/>
  <c r="V235" i="5"/>
  <c r="W235" i="5"/>
  <c r="A237" i="5" l="1"/>
  <c r="C237" i="5"/>
  <c r="E237" i="5" s="1"/>
  <c r="D237" i="5" s="1"/>
  <c r="B238" i="5" s="1"/>
  <c r="V236" i="5"/>
  <c r="W236" i="5"/>
  <c r="C238" i="5" l="1"/>
  <c r="A238" i="5"/>
  <c r="F238" i="5"/>
  <c r="E238" i="5"/>
  <c r="G238" i="5" s="1"/>
  <c r="V237" i="5"/>
  <c r="W237" i="5"/>
  <c r="F237" i="5"/>
  <c r="G237" i="5" s="1"/>
  <c r="D238" i="5" l="1"/>
  <c r="B239" i="5" s="1"/>
  <c r="W238" i="5"/>
  <c r="V238" i="5"/>
  <c r="C239" i="5" l="1"/>
  <c r="A239" i="5"/>
  <c r="E239" i="5"/>
  <c r="D239" i="5" s="1"/>
  <c r="B240" i="5" s="1"/>
  <c r="C240" i="5" l="1"/>
  <c r="E240" i="5" s="1"/>
  <c r="D240" i="5" s="1"/>
  <c r="B241" i="5" s="1"/>
  <c r="A240" i="5"/>
  <c r="F240" i="5"/>
  <c r="G240" i="5" s="1"/>
  <c r="V239" i="5"/>
  <c r="W239" i="5"/>
  <c r="F239" i="5"/>
  <c r="G239" i="5" s="1"/>
  <c r="A241" i="5" l="1"/>
  <c r="C241" i="5"/>
  <c r="E241" i="5" s="1"/>
  <c r="D241" i="5" s="1"/>
  <c r="B242" i="5" s="1"/>
  <c r="W240" i="5"/>
  <c r="V240" i="5"/>
  <c r="C242" i="5" l="1"/>
  <c r="E242" i="5" s="1"/>
  <c r="D242" i="5" s="1"/>
  <c r="B243" i="5" s="1"/>
  <c r="A242" i="5"/>
  <c r="V241" i="5"/>
  <c r="W241" i="5"/>
  <c r="F241" i="5"/>
  <c r="G241" i="5" s="1"/>
  <c r="A243" i="5" l="1"/>
  <c r="C243" i="5"/>
  <c r="E243" i="5"/>
  <c r="D243" i="5" s="1"/>
  <c r="B244" i="5" s="1"/>
  <c r="F243" i="5"/>
  <c r="G243" i="5" s="1"/>
  <c r="W242" i="5"/>
  <c r="V242" i="5"/>
  <c r="F242" i="5"/>
  <c r="G242" i="5" s="1"/>
  <c r="C244" i="5" l="1"/>
  <c r="E244" i="5" s="1"/>
  <c r="D244" i="5" s="1"/>
  <c r="B245" i="5" s="1"/>
  <c r="A244" i="5"/>
  <c r="F244" i="5"/>
  <c r="W243" i="5"/>
  <c r="V243" i="5"/>
  <c r="G244" i="5" l="1"/>
  <c r="A245" i="5"/>
  <c r="C245" i="5"/>
  <c r="E245" i="5" s="1"/>
  <c r="D245" i="5" s="1"/>
  <c r="B246" i="5" s="1"/>
  <c r="W244" i="5"/>
  <c r="V244" i="5"/>
  <c r="C246" i="5" l="1"/>
  <c r="A246" i="5"/>
  <c r="F246" i="5"/>
  <c r="G246" i="5" s="1"/>
  <c r="E246" i="5"/>
  <c r="D246" i="5" s="1"/>
  <c r="B247" i="5" s="1"/>
  <c r="V245" i="5"/>
  <c r="W245" i="5"/>
  <c r="F245" i="5"/>
  <c r="G245" i="5" s="1"/>
  <c r="C247" i="5" l="1"/>
  <c r="E247" i="5"/>
  <c r="D247" i="5" s="1"/>
  <c r="B248" i="5" s="1"/>
  <c r="A247" i="5"/>
  <c r="W246" i="5"/>
  <c r="V246" i="5"/>
  <c r="C248" i="5" l="1"/>
  <c r="E248" i="5" s="1"/>
  <c r="D248" i="5" s="1"/>
  <c r="B249" i="5" s="1"/>
  <c r="A248" i="5"/>
  <c r="F248" i="5"/>
  <c r="V247" i="5"/>
  <c r="W247" i="5"/>
  <c r="F247" i="5"/>
  <c r="G247" i="5" s="1"/>
  <c r="G248" i="5" l="1"/>
  <c r="A249" i="5"/>
  <c r="C249" i="5"/>
  <c r="E249" i="5" s="1"/>
  <c r="D249" i="5" s="1"/>
  <c r="B250" i="5" s="1"/>
  <c r="V248" i="5"/>
  <c r="W248" i="5"/>
  <c r="A250" i="5" l="1"/>
  <c r="C250" i="5"/>
  <c r="E250" i="5" s="1"/>
  <c r="D250" i="5" s="1"/>
  <c r="B251" i="5" s="1"/>
  <c r="V249" i="5"/>
  <c r="W249" i="5"/>
  <c r="F249" i="5"/>
  <c r="G249" i="5" s="1"/>
  <c r="A251" i="5" l="1"/>
  <c r="C251" i="5"/>
  <c r="E251" i="5" s="1"/>
  <c r="D251" i="5" s="1"/>
  <c r="B252" i="5" s="1"/>
  <c r="F251" i="5"/>
  <c r="W250" i="5"/>
  <c r="V250" i="5"/>
  <c r="F250" i="5"/>
  <c r="G250" i="5" s="1"/>
  <c r="G251" i="5" l="1"/>
  <c r="C252" i="5"/>
  <c r="E252" i="5" s="1"/>
  <c r="D252" i="5" s="1"/>
  <c r="B253" i="5" s="1"/>
  <c r="A252" i="5"/>
  <c r="F252" i="5" s="1"/>
  <c r="G252" i="5" s="1"/>
  <c r="V251" i="5"/>
  <c r="W251" i="5"/>
  <c r="A253" i="5" l="1"/>
  <c r="C253" i="5"/>
  <c r="E253" i="5"/>
  <c r="D253" i="5" s="1"/>
  <c r="B254" i="5" s="1"/>
  <c r="V252" i="5"/>
  <c r="W252" i="5"/>
  <c r="C254" i="5" l="1"/>
  <c r="A254" i="5"/>
  <c r="F254" i="5"/>
  <c r="G254" i="5" s="1"/>
  <c r="E254" i="5"/>
  <c r="D254" i="5" s="1"/>
  <c r="B255" i="5" s="1"/>
  <c r="V253" i="5"/>
  <c r="W253" i="5"/>
  <c r="F253" i="5"/>
  <c r="G253" i="5" s="1"/>
  <c r="C255" i="5" l="1"/>
  <c r="E255" i="5" s="1"/>
  <c r="D255" i="5" s="1"/>
  <c r="B256" i="5" s="1"/>
  <c r="A255" i="5"/>
  <c r="W254" i="5"/>
  <c r="V254" i="5"/>
  <c r="C256" i="5" l="1"/>
  <c r="E256" i="5" s="1"/>
  <c r="D256" i="5" s="1"/>
  <c r="B257" i="5" s="1"/>
  <c r="A256" i="5"/>
  <c r="V255" i="5"/>
  <c r="W255" i="5"/>
  <c r="F255" i="5"/>
  <c r="G255" i="5" s="1"/>
  <c r="A257" i="5" l="1"/>
  <c r="C257" i="5"/>
  <c r="E257" i="5" s="1"/>
  <c r="D257" i="5" s="1"/>
  <c r="B258" i="5" s="1"/>
  <c r="V256" i="5"/>
  <c r="W256" i="5"/>
  <c r="F256" i="5"/>
  <c r="G256" i="5" s="1"/>
  <c r="C258" i="5" l="1"/>
  <c r="E258" i="5"/>
  <c r="D258" i="5" s="1"/>
  <c r="B259" i="5" s="1"/>
  <c r="A258" i="5"/>
  <c r="V257" i="5"/>
  <c r="W257" i="5"/>
  <c r="F257" i="5"/>
  <c r="G257" i="5" s="1"/>
  <c r="A259" i="5" l="1"/>
  <c r="C259" i="5"/>
  <c r="E259" i="5" s="1"/>
  <c r="D259" i="5" s="1"/>
  <c r="B260" i="5" s="1"/>
  <c r="F259" i="5"/>
  <c r="W258" i="5"/>
  <c r="V258" i="5"/>
  <c r="F258" i="5"/>
  <c r="G258" i="5" s="1"/>
  <c r="G259" i="5" l="1"/>
  <c r="C260" i="5"/>
  <c r="E260" i="5" s="1"/>
  <c r="D260" i="5" s="1"/>
  <c r="B261" i="5" s="1"/>
  <c r="A260" i="5"/>
  <c r="F260" i="5"/>
  <c r="W259" i="5"/>
  <c r="V259" i="5"/>
  <c r="A261" i="5" l="1"/>
  <c r="C261" i="5"/>
  <c r="E261" i="5" s="1"/>
  <c r="D261" i="5" s="1"/>
  <c r="B262" i="5" s="1"/>
  <c r="G260" i="5"/>
  <c r="V260" i="5"/>
  <c r="W260" i="5"/>
  <c r="C262" i="5" l="1"/>
  <c r="A262" i="5"/>
  <c r="F262" i="5"/>
  <c r="G262" i="5" s="1"/>
  <c r="E262" i="5"/>
  <c r="D262" i="5" s="1"/>
  <c r="B263" i="5" s="1"/>
  <c r="V261" i="5"/>
  <c r="W261" i="5"/>
  <c r="F261" i="5"/>
  <c r="G261" i="5" s="1"/>
  <c r="C263" i="5" l="1"/>
  <c r="E263" i="5"/>
  <c r="D263" i="5" s="1"/>
  <c r="B264" i="5" s="1"/>
  <c r="A263" i="5"/>
  <c r="W262" i="5"/>
  <c r="V262" i="5"/>
  <c r="C264" i="5" l="1"/>
  <c r="E264" i="5" s="1"/>
  <c r="D264" i="5" s="1"/>
  <c r="B265" i="5" s="1"/>
  <c r="A264" i="5"/>
  <c r="F264" i="5"/>
  <c r="V263" i="5"/>
  <c r="W263" i="5"/>
  <c r="F263" i="5"/>
  <c r="G263" i="5" s="1"/>
  <c r="G264" i="5" l="1"/>
  <c r="C265" i="5"/>
  <c r="E265" i="5" s="1"/>
  <c r="D265" i="5" s="1"/>
  <c r="B266" i="5" s="1"/>
  <c r="A265" i="5"/>
  <c r="W264" i="5"/>
  <c r="V264" i="5"/>
  <c r="A266" i="5" l="1"/>
  <c r="F266" i="5"/>
  <c r="C266" i="5"/>
  <c r="E266" i="5" s="1"/>
  <c r="D266" i="5" s="1"/>
  <c r="B267" i="5" s="1"/>
  <c r="V265" i="5"/>
  <c r="W265" i="5"/>
  <c r="F265" i="5"/>
  <c r="G265" i="5" s="1"/>
  <c r="A267" i="5" l="1"/>
  <c r="F267" i="5"/>
  <c r="C267" i="5"/>
  <c r="E267" i="5" s="1"/>
  <c r="D267" i="5" s="1"/>
  <c r="B268" i="5" s="1"/>
  <c r="G266" i="5"/>
  <c r="W266" i="5"/>
  <c r="V266" i="5"/>
  <c r="C268" i="5" l="1"/>
  <c r="E268" i="5" s="1"/>
  <c r="D268" i="5" s="1"/>
  <c r="B269" i="5" s="1"/>
  <c r="A268" i="5"/>
  <c r="G267" i="5"/>
  <c r="W267" i="5"/>
  <c r="V267" i="5"/>
  <c r="C269" i="5" l="1"/>
  <c r="A269" i="5"/>
  <c r="E269" i="5"/>
  <c r="D269" i="5" s="1"/>
  <c r="B270" i="5" s="1"/>
  <c r="V268" i="5"/>
  <c r="W268" i="5"/>
  <c r="F268" i="5"/>
  <c r="G268" i="5" s="1"/>
  <c r="C270" i="5" l="1"/>
  <c r="A270" i="5"/>
  <c r="E270" i="5"/>
  <c r="D270" i="5" s="1"/>
  <c r="B271" i="5" s="1"/>
  <c r="F270" i="5"/>
  <c r="G270" i="5" s="1"/>
  <c r="V269" i="5"/>
  <c r="W269" i="5"/>
  <c r="F269" i="5"/>
  <c r="G269" i="5" s="1"/>
  <c r="C271" i="5" l="1"/>
  <c r="E271" i="5" s="1"/>
  <c r="D271" i="5" s="1"/>
  <c r="B272" i="5" s="1"/>
  <c r="A271" i="5"/>
  <c r="W270" i="5"/>
  <c r="V270" i="5"/>
  <c r="C272" i="5" l="1"/>
  <c r="E272" i="5" s="1"/>
  <c r="D272" i="5" s="1"/>
  <c r="B273" i="5" s="1"/>
  <c r="A272" i="5"/>
  <c r="F272" i="5" s="1"/>
  <c r="G272" i="5" s="1"/>
  <c r="V271" i="5"/>
  <c r="W271" i="5"/>
  <c r="F271" i="5"/>
  <c r="G271" i="5" s="1"/>
  <c r="A273" i="5" l="1"/>
  <c r="C273" i="5"/>
  <c r="E273" i="5" s="1"/>
  <c r="D273" i="5" s="1"/>
  <c r="B274" i="5" s="1"/>
  <c r="W272" i="5"/>
  <c r="V272" i="5"/>
  <c r="C274" i="5" l="1"/>
  <c r="E274" i="5" s="1"/>
  <c r="D274" i="5" s="1"/>
  <c r="B275" i="5" s="1"/>
  <c r="A274" i="5"/>
  <c r="V273" i="5"/>
  <c r="W273" i="5"/>
  <c r="F273" i="5"/>
  <c r="G273" i="5" s="1"/>
  <c r="A275" i="5" l="1"/>
  <c r="F275" i="5"/>
  <c r="C275" i="5"/>
  <c r="E275" i="5" s="1"/>
  <c r="D275" i="5" s="1"/>
  <c r="B276" i="5" s="1"/>
  <c r="W274" i="5"/>
  <c r="V274" i="5"/>
  <c r="F274" i="5"/>
  <c r="G274" i="5" s="1"/>
  <c r="C276" i="5" l="1"/>
  <c r="E276" i="5" s="1"/>
  <c r="D276" i="5" s="1"/>
  <c r="B277" i="5" s="1"/>
  <c r="A276" i="5"/>
  <c r="G275" i="5"/>
  <c r="V275" i="5"/>
  <c r="W275" i="5"/>
  <c r="A277" i="5" l="1"/>
  <c r="C277" i="5"/>
  <c r="E277" i="5" s="1"/>
  <c r="D277" i="5" s="1"/>
  <c r="B278" i="5" s="1"/>
  <c r="V276" i="5"/>
  <c r="W276" i="5"/>
  <c r="F276" i="5"/>
  <c r="G276" i="5" s="1"/>
  <c r="C278" i="5" l="1"/>
  <c r="A278" i="5"/>
  <c r="F278" i="5"/>
  <c r="G278" i="5" s="1"/>
  <c r="E278" i="5"/>
  <c r="D278" i="5" s="1"/>
  <c r="B279" i="5" s="1"/>
  <c r="V277" i="5"/>
  <c r="W277" i="5"/>
  <c r="F277" i="5"/>
  <c r="G277" i="5" s="1"/>
  <c r="C279" i="5" l="1"/>
  <c r="E279" i="5" s="1"/>
  <c r="D279" i="5" s="1"/>
  <c r="B280" i="5" s="1"/>
  <c r="A279" i="5"/>
  <c r="W278" i="5"/>
  <c r="V278" i="5"/>
  <c r="C280" i="5" l="1"/>
  <c r="E280" i="5" s="1"/>
  <c r="D280" i="5" s="1"/>
  <c r="B281" i="5" s="1"/>
  <c r="A280" i="5"/>
  <c r="V279" i="5"/>
  <c r="W279" i="5"/>
  <c r="F279" i="5"/>
  <c r="G279" i="5" s="1"/>
  <c r="C281" i="5" l="1"/>
  <c r="E281" i="5" s="1"/>
  <c r="D281" i="5" s="1"/>
  <c r="B282" i="5" s="1"/>
  <c r="A281" i="5"/>
  <c r="W280" i="5"/>
  <c r="V280" i="5"/>
  <c r="F280" i="5"/>
  <c r="G280" i="5" s="1"/>
  <c r="C282" i="5" l="1"/>
  <c r="E282" i="5" s="1"/>
  <c r="D282" i="5" s="1"/>
  <c r="B283" i="5" s="1"/>
  <c r="A282" i="5"/>
  <c r="V281" i="5"/>
  <c r="W281" i="5"/>
  <c r="F281" i="5"/>
  <c r="G281" i="5" s="1"/>
  <c r="A283" i="5" l="1"/>
  <c r="C283" i="5"/>
  <c r="E283" i="5" s="1"/>
  <c r="D283" i="5" s="1"/>
  <c r="B284" i="5" s="1"/>
  <c r="F283" i="5"/>
  <c r="W282" i="5"/>
  <c r="V282" i="5"/>
  <c r="F282" i="5"/>
  <c r="G282" i="5" s="1"/>
  <c r="G283" i="5" l="1"/>
  <c r="C284" i="5"/>
  <c r="E284" i="5" s="1"/>
  <c r="D284" i="5" s="1"/>
  <c r="B285" i="5" s="1"/>
  <c r="A284" i="5"/>
  <c r="F284" i="5" s="1"/>
  <c r="G284" i="5" s="1"/>
  <c r="W283" i="5"/>
  <c r="V283" i="5"/>
  <c r="C285" i="5" l="1"/>
  <c r="E285" i="5"/>
  <c r="D285" i="5" s="1"/>
  <c r="B286" i="5" s="1"/>
  <c r="A285" i="5"/>
  <c r="V284" i="5"/>
  <c r="W284" i="5"/>
  <c r="C286" i="5" l="1"/>
  <c r="A286" i="5"/>
  <c r="E286" i="5"/>
  <c r="D286" i="5" s="1"/>
  <c r="B287" i="5" s="1"/>
  <c r="F286" i="5"/>
  <c r="G286" i="5" s="1"/>
  <c r="V285" i="5"/>
  <c r="W285" i="5"/>
  <c r="F285" i="5"/>
  <c r="G285" i="5" s="1"/>
  <c r="C287" i="5" l="1"/>
  <c r="A287" i="5"/>
  <c r="E287" i="5"/>
  <c r="D287" i="5" s="1"/>
  <c r="B288" i="5" s="1"/>
  <c r="W286" i="5"/>
  <c r="V286" i="5"/>
  <c r="C288" i="5" l="1"/>
  <c r="E288" i="5" s="1"/>
  <c r="D288" i="5" s="1"/>
  <c r="B289" i="5" s="1"/>
  <c r="A288" i="5"/>
  <c r="F288" i="5" s="1"/>
  <c r="G288" i="5" s="1"/>
  <c r="V287" i="5"/>
  <c r="W287" i="5"/>
  <c r="F287" i="5"/>
  <c r="G287" i="5" s="1"/>
  <c r="A289" i="5" l="1"/>
  <c r="C289" i="5"/>
  <c r="E289" i="5" s="1"/>
  <c r="D289" i="5" s="1"/>
  <c r="B290" i="5" s="1"/>
  <c r="W288" i="5"/>
  <c r="V288" i="5"/>
  <c r="A290" i="5" l="1"/>
  <c r="C290" i="5"/>
  <c r="E290" i="5" s="1"/>
  <c r="D290" i="5" s="1"/>
  <c r="B291" i="5" s="1"/>
  <c r="V289" i="5"/>
  <c r="W289" i="5"/>
  <c r="F289" i="5"/>
  <c r="G289" i="5" s="1"/>
  <c r="A291" i="5" l="1"/>
  <c r="C291" i="5"/>
  <c r="F291" i="5"/>
  <c r="G291" i="5" s="1"/>
  <c r="E291" i="5"/>
  <c r="D291" i="5" s="1"/>
  <c r="B292" i="5" s="1"/>
  <c r="W290" i="5"/>
  <c r="V290" i="5"/>
  <c r="F290" i="5"/>
  <c r="G290" i="5" s="1"/>
  <c r="C292" i="5" l="1"/>
  <c r="E292" i="5" s="1"/>
  <c r="D292" i="5" s="1"/>
  <c r="B293" i="5" s="1"/>
  <c r="A292" i="5"/>
  <c r="F292" i="5"/>
  <c r="G292" i="5" s="1"/>
  <c r="V291" i="5"/>
  <c r="W291" i="5"/>
  <c r="A293" i="5" l="1"/>
  <c r="C293" i="5"/>
  <c r="E293" i="5"/>
  <c r="D293" i="5" s="1"/>
  <c r="B294" i="5" s="1"/>
  <c r="W292" i="5"/>
  <c r="V292" i="5"/>
  <c r="C294" i="5" l="1"/>
  <c r="A294" i="5"/>
  <c r="F294" i="5"/>
  <c r="G294" i="5" s="1"/>
  <c r="E294" i="5"/>
  <c r="D294" i="5" s="1"/>
  <c r="B295" i="5" s="1"/>
  <c r="V293" i="5"/>
  <c r="W293" i="5"/>
  <c r="F293" i="5"/>
  <c r="G293" i="5" s="1"/>
  <c r="C295" i="5" l="1"/>
  <c r="E295" i="5" s="1"/>
  <c r="D295" i="5" s="1"/>
  <c r="B296" i="5" s="1"/>
  <c r="A295" i="5"/>
  <c r="W294" i="5"/>
  <c r="V294" i="5"/>
  <c r="C296" i="5" l="1"/>
  <c r="E296" i="5" s="1"/>
  <c r="D296" i="5" s="1"/>
  <c r="B297" i="5" s="1"/>
  <c r="A296" i="5"/>
  <c r="F296" i="5" s="1"/>
  <c r="G296" i="5" s="1"/>
  <c r="V295" i="5"/>
  <c r="W295" i="5"/>
  <c r="F295" i="5"/>
  <c r="G295" i="5" s="1"/>
  <c r="A297" i="5" l="1"/>
  <c r="C297" i="5"/>
  <c r="E297" i="5" s="1"/>
  <c r="D297" i="5" s="1"/>
  <c r="B298" i="5" s="1"/>
  <c r="V296" i="5"/>
  <c r="W296" i="5"/>
  <c r="A298" i="5" l="1"/>
  <c r="C298" i="5"/>
  <c r="E298" i="5" s="1"/>
  <c r="D298" i="5" s="1"/>
  <c r="B299" i="5" s="1"/>
  <c r="V297" i="5"/>
  <c r="W297" i="5"/>
  <c r="F297" i="5"/>
  <c r="G297" i="5" s="1"/>
  <c r="A299" i="5" l="1"/>
  <c r="C299" i="5"/>
  <c r="E299" i="5" s="1"/>
  <c r="D299" i="5" s="1"/>
  <c r="B300" i="5" s="1"/>
  <c r="F299" i="5"/>
  <c r="W298" i="5"/>
  <c r="V298" i="5"/>
  <c r="F298" i="5"/>
  <c r="G298" i="5" s="1"/>
  <c r="G299" i="5" l="1"/>
  <c r="C300" i="5"/>
  <c r="E300" i="5" s="1"/>
  <c r="D300" i="5" s="1"/>
  <c r="B301" i="5" s="1"/>
  <c r="A300" i="5"/>
  <c r="W299" i="5"/>
  <c r="V299" i="5"/>
  <c r="C301" i="5" l="1"/>
  <c r="A301" i="5"/>
  <c r="E301" i="5"/>
  <c r="D301" i="5" s="1"/>
  <c r="B302" i="5" s="1"/>
  <c r="W300" i="5"/>
  <c r="V300" i="5"/>
  <c r="F300" i="5"/>
  <c r="G300" i="5" s="1"/>
  <c r="C302" i="5" l="1"/>
  <c r="A302" i="5"/>
  <c r="F302" i="5"/>
  <c r="G302" i="5" s="1"/>
  <c r="E302" i="5"/>
  <c r="D302" i="5" s="1"/>
  <c r="B303" i="5" s="1"/>
  <c r="V301" i="5"/>
  <c r="W301" i="5"/>
  <c r="F301" i="5"/>
  <c r="G301" i="5" s="1"/>
  <c r="A303" i="5" l="1"/>
  <c r="C303" i="5"/>
  <c r="E303" i="5" s="1"/>
  <c r="D303" i="5" s="1"/>
  <c r="B304" i="5" s="1"/>
  <c r="W302" i="5"/>
  <c r="V302" i="5"/>
  <c r="C304" i="5" l="1"/>
  <c r="E304" i="5" s="1"/>
  <c r="D304" i="5" s="1"/>
  <c r="B305" i="5" s="1"/>
  <c r="A304" i="5"/>
  <c r="F304" i="5"/>
  <c r="G304" i="5" s="1"/>
  <c r="V303" i="5"/>
  <c r="W303" i="5"/>
  <c r="F303" i="5"/>
  <c r="G303" i="5" s="1"/>
  <c r="A305" i="5" l="1"/>
  <c r="C305" i="5"/>
  <c r="E305" i="5" s="1"/>
  <c r="D305" i="5" s="1"/>
  <c r="B306" i="5" s="1"/>
  <c r="W304" i="5"/>
  <c r="V304" i="5"/>
  <c r="A306" i="5" l="1"/>
  <c r="C306" i="5"/>
  <c r="E306" i="5" s="1"/>
  <c r="D306" i="5" s="1"/>
  <c r="B307" i="5" s="1"/>
  <c r="V305" i="5"/>
  <c r="W305" i="5"/>
  <c r="F305" i="5"/>
  <c r="G305" i="5" s="1"/>
  <c r="A307" i="5" l="1"/>
  <c r="C307" i="5"/>
  <c r="F307" i="5"/>
  <c r="G307" i="5" s="1"/>
  <c r="E307" i="5"/>
  <c r="D307" i="5" s="1"/>
  <c r="B308" i="5" s="1"/>
  <c r="W306" i="5"/>
  <c r="V306" i="5"/>
  <c r="F306" i="5"/>
  <c r="G306" i="5" s="1"/>
  <c r="C308" i="5" l="1"/>
  <c r="E308" i="5" s="1"/>
  <c r="D308" i="5" s="1"/>
  <c r="B309" i="5" s="1"/>
  <c r="A308" i="5"/>
  <c r="F308" i="5" s="1"/>
  <c r="G308" i="5" s="1"/>
  <c r="V307" i="5"/>
  <c r="W307" i="5"/>
  <c r="C309" i="5" l="1"/>
  <c r="A309" i="5"/>
  <c r="E309" i="5"/>
  <c r="D309" i="5" s="1"/>
  <c r="B310" i="5" s="1"/>
  <c r="V308" i="5"/>
  <c r="W308" i="5"/>
  <c r="C310" i="5" l="1"/>
  <c r="A310" i="5"/>
  <c r="E310" i="5"/>
  <c r="D310" i="5" s="1"/>
  <c r="B311" i="5" s="1"/>
  <c r="F310" i="5"/>
  <c r="G310" i="5" s="1"/>
  <c r="V309" i="5"/>
  <c r="W309" i="5"/>
  <c r="F309" i="5"/>
  <c r="G309" i="5" s="1"/>
  <c r="C311" i="5" l="1"/>
  <c r="E311" i="5" s="1"/>
  <c r="D311" i="5" s="1"/>
  <c r="B312" i="5" s="1"/>
  <c r="A311" i="5"/>
  <c r="W310" i="5"/>
  <c r="V310" i="5"/>
  <c r="C312" i="5" l="1"/>
  <c r="E312" i="5" s="1"/>
  <c r="D312" i="5" s="1"/>
  <c r="B313" i="5" s="1"/>
  <c r="A312" i="5"/>
  <c r="F312" i="5"/>
  <c r="G312" i="5" s="1"/>
  <c r="V311" i="5"/>
  <c r="W311" i="5"/>
  <c r="F311" i="5"/>
  <c r="G311" i="5" s="1"/>
  <c r="A313" i="5" l="1"/>
  <c r="C313" i="5"/>
  <c r="E313" i="5" s="1"/>
  <c r="D313" i="5" s="1"/>
  <c r="B314" i="5" s="1"/>
  <c r="V312" i="5"/>
  <c r="W312" i="5"/>
  <c r="A314" i="5" l="1"/>
  <c r="C314" i="5"/>
  <c r="E314" i="5" s="1"/>
  <c r="D314" i="5" s="1"/>
  <c r="B315" i="5" s="1"/>
  <c r="V313" i="5"/>
  <c r="W313" i="5"/>
  <c r="F313" i="5"/>
  <c r="G313" i="5" s="1"/>
  <c r="A315" i="5" l="1"/>
  <c r="F315" i="5"/>
  <c r="C315" i="5"/>
  <c r="E315" i="5" s="1"/>
  <c r="D315" i="5" s="1"/>
  <c r="B316" i="5" s="1"/>
  <c r="W314" i="5"/>
  <c r="V314" i="5"/>
  <c r="F314" i="5"/>
  <c r="G314" i="5" s="1"/>
  <c r="C316" i="5" l="1"/>
  <c r="E316" i="5" s="1"/>
  <c r="D316" i="5" s="1"/>
  <c r="B317" i="5" s="1"/>
  <c r="A316" i="5"/>
  <c r="G315" i="5"/>
  <c r="W315" i="5"/>
  <c r="V315" i="5"/>
  <c r="C317" i="5" l="1"/>
  <c r="E317" i="5" s="1"/>
  <c r="D317" i="5" s="1"/>
  <c r="B318" i="5" s="1"/>
  <c r="A317" i="5"/>
  <c r="V316" i="5"/>
  <c r="W316" i="5"/>
  <c r="F316" i="5"/>
  <c r="G316" i="5" s="1"/>
  <c r="C318" i="5" l="1"/>
  <c r="A318" i="5"/>
  <c r="E318" i="5"/>
  <c r="D318" i="5" s="1"/>
  <c r="B319" i="5" s="1"/>
  <c r="F318" i="5"/>
  <c r="G318" i="5" s="1"/>
  <c r="V317" i="5"/>
  <c r="W317" i="5"/>
  <c r="F317" i="5"/>
  <c r="G317" i="5" s="1"/>
  <c r="A319" i="5" l="1"/>
  <c r="C319" i="5"/>
  <c r="E319" i="5" s="1"/>
  <c r="D319" i="5" s="1"/>
  <c r="B320" i="5" s="1"/>
  <c r="W318" i="5"/>
  <c r="V318" i="5"/>
  <c r="C320" i="5" l="1"/>
  <c r="E320" i="5" s="1"/>
  <c r="D320" i="5" s="1"/>
  <c r="B321" i="5" s="1"/>
  <c r="A320" i="5"/>
  <c r="F320" i="5"/>
  <c r="V319" i="5"/>
  <c r="W319" i="5"/>
  <c r="F319" i="5"/>
  <c r="G319" i="5" s="1"/>
  <c r="G320" i="5" l="1"/>
  <c r="A321" i="5"/>
  <c r="C321" i="5"/>
  <c r="E321" i="5" s="1"/>
  <c r="D321" i="5" s="1"/>
  <c r="B322" i="5" s="1"/>
  <c r="W320" i="5"/>
  <c r="V320" i="5"/>
  <c r="A322" i="5" l="1"/>
  <c r="C322" i="5"/>
  <c r="E322" i="5" s="1"/>
  <c r="D322" i="5" s="1"/>
  <c r="B323" i="5" s="1"/>
  <c r="V321" i="5"/>
  <c r="W321" i="5"/>
  <c r="F321" i="5"/>
  <c r="G321" i="5" s="1"/>
  <c r="A323" i="5" l="1"/>
  <c r="C323" i="5"/>
  <c r="E323" i="5" s="1"/>
  <c r="D323" i="5" s="1"/>
  <c r="B324" i="5" s="1"/>
  <c r="F323" i="5"/>
  <c r="W322" i="5"/>
  <c r="V322" i="5"/>
  <c r="F322" i="5"/>
  <c r="G322" i="5" s="1"/>
  <c r="G323" i="5" l="1"/>
  <c r="C324" i="5"/>
  <c r="E324" i="5" s="1"/>
  <c r="D324" i="5" s="1"/>
  <c r="B325" i="5" s="1"/>
  <c r="A324" i="5"/>
  <c r="F324" i="5"/>
  <c r="V323" i="5"/>
  <c r="W323" i="5"/>
  <c r="G324" i="5" l="1"/>
  <c r="A325" i="5"/>
  <c r="C325" i="5"/>
  <c r="E325" i="5" s="1"/>
  <c r="D325" i="5" s="1"/>
  <c r="B326" i="5" s="1"/>
  <c r="W324" i="5"/>
  <c r="V324" i="5"/>
  <c r="C326" i="5" l="1"/>
  <c r="A326" i="5"/>
  <c r="F326" i="5"/>
  <c r="G326" i="5" s="1"/>
  <c r="E326" i="5"/>
  <c r="D326" i="5" s="1"/>
  <c r="B327" i="5" s="1"/>
  <c r="V325" i="5"/>
  <c r="W325" i="5"/>
  <c r="F325" i="5"/>
  <c r="G325" i="5" s="1"/>
  <c r="C327" i="5" l="1"/>
  <c r="E327" i="5" s="1"/>
  <c r="D327" i="5" s="1"/>
  <c r="B328" i="5" s="1"/>
  <c r="A327" i="5"/>
  <c r="W326" i="5"/>
  <c r="V326" i="5"/>
  <c r="C328" i="5" l="1"/>
  <c r="E328" i="5" s="1"/>
  <c r="D328" i="5" s="1"/>
  <c r="B329" i="5" s="1"/>
  <c r="A328" i="5"/>
  <c r="F328" i="5"/>
  <c r="G328" i="5" s="1"/>
  <c r="V327" i="5"/>
  <c r="W327" i="5"/>
  <c r="F327" i="5"/>
  <c r="G327" i="5" s="1"/>
  <c r="A329" i="5" l="1"/>
  <c r="C329" i="5"/>
  <c r="E329" i="5" s="1"/>
  <c r="D329" i="5" s="1"/>
  <c r="B330" i="5" s="1"/>
  <c r="W328" i="5"/>
  <c r="V328" i="5"/>
  <c r="A330" i="5" l="1"/>
  <c r="C330" i="5"/>
  <c r="E330" i="5" s="1"/>
  <c r="D330" i="5" s="1"/>
  <c r="B331" i="5" s="1"/>
  <c r="V329" i="5"/>
  <c r="W329" i="5"/>
  <c r="F329" i="5"/>
  <c r="G329" i="5" s="1"/>
  <c r="A331" i="5" l="1"/>
  <c r="F331" i="5"/>
  <c r="C331" i="5"/>
  <c r="E331" i="5" s="1"/>
  <c r="W330" i="5"/>
  <c r="V330" i="5"/>
  <c r="F330" i="5"/>
  <c r="G330" i="5" s="1"/>
  <c r="D331" i="5" l="1"/>
  <c r="B332" i="5" s="1"/>
  <c r="G331" i="5"/>
  <c r="W331" i="5"/>
  <c r="V331" i="5"/>
  <c r="C332" i="5" l="1"/>
  <c r="E332" i="5" s="1"/>
  <c r="D332" i="5" s="1"/>
  <c r="B333" i="5" s="1"/>
  <c r="A332" i="5"/>
  <c r="F332" i="5"/>
  <c r="G332" i="5" l="1"/>
  <c r="C333" i="5"/>
  <c r="A333" i="5"/>
  <c r="E333" i="5"/>
  <c r="D333" i="5" s="1"/>
  <c r="B334" i="5" s="1"/>
  <c r="W332" i="5"/>
  <c r="V332" i="5"/>
  <c r="C334" i="5" l="1"/>
  <c r="A334" i="5"/>
  <c r="F334" i="5"/>
  <c r="G334" i="5" s="1"/>
  <c r="E334" i="5"/>
  <c r="D334" i="5" s="1"/>
  <c r="B335" i="5" s="1"/>
  <c r="V333" i="5"/>
  <c r="W333" i="5"/>
  <c r="F333" i="5"/>
  <c r="G333" i="5" s="1"/>
  <c r="A335" i="5" l="1"/>
  <c r="C335" i="5"/>
  <c r="E335" i="5" s="1"/>
  <c r="D335" i="5" s="1"/>
  <c r="B336" i="5" s="1"/>
  <c r="W334" i="5"/>
  <c r="V334" i="5"/>
  <c r="C336" i="5" l="1"/>
  <c r="E336" i="5" s="1"/>
  <c r="D336" i="5" s="1"/>
  <c r="B337" i="5" s="1"/>
  <c r="A336" i="5"/>
  <c r="V335" i="5"/>
  <c r="W335" i="5"/>
  <c r="F335" i="5"/>
  <c r="G335" i="5" s="1"/>
  <c r="A337" i="5" l="1"/>
  <c r="C337" i="5"/>
  <c r="E337" i="5" s="1"/>
  <c r="D337" i="5" s="1"/>
  <c r="B338" i="5" s="1"/>
  <c r="W336" i="5"/>
  <c r="V336" i="5"/>
  <c r="F336" i="5"/>
  <c r="G336" i="5" s="1"/>
  <c r="C338" i="5" l="1"/>
  <c r="E338" i="5" s="1"/>
  <c r="D338" i="5" s="1"/>
  <c r="B339" i="5" s="1"/>
  <c r="A338" i="5"/>
  <c r="F338" i="5" s="1"/>
  <c r="G338" i="5" s="1"/>
  <c r="V337" i="5"/>
  <c r="W337" i="5"/>
  <c r="F337" i="5"/>
  <c r="G337" i="5" s="1"/>
  <c r="A339" i="5" l="1"/>
  <c r="F339" i="5"/>
  <c r="C339" i="5"/>
  <c r="E339" i="5" s="1"/>
  <c r="W338" i="5"/>
  <c r="V338" i="5"/>
  <c r="D339" i="5" l="1"/>
  <c r="B340" i="5" s="1"/>
  <c r="G339" i="5"/>
  <c r="W339" i="5"/>
  <c r="V339" i="5"/>
  <c r="C340" i="5" l="1"/>
  <c r="E340" i="5" s="1"/>
  <c r="D340" i="5" s="1"/>
  <c r="B341" i="5" s="1"/>
  <c r="A340" i="5"/>
  <c r="F340" i="5"/>
  <c r="G340" i="5" s="1"/>
  <c r="C341" i="5" l="1"/>
  <c r="E341" i="5" s="1"/>
  <c r="D341" i="5" s="1"/>
  <c r="B342" i="5" s="1"/>
  <c r="A341" i="5"/>
  <c r="V340" i="5"/>
  <c r="W340" i="5"/>
  <c r="C342" i="5" l="1"/>
  <c r="A342" i="5"/>
  <c r="E342" i="5"/>
  <c r="D342" i="5" s="1"/>
  <c r="B343" i="5" s="1"/>
  <c r="V341" i="5"/>
  <c r="W341" i="5"/>
  <c r="F341" i="5"/>
  <c r="G341" i="5" s="1"/>
  <c r="A343" i="5" l="1"/>
  <c r="C343" i="5"/>
  <c r="E343" i="5" s="1"/>
  <c r="D343" i="5" s="1"/>
  <c r="B344" i="5" s="1"/>
  <c r="W342" i="5"/>
  <c r="V342" i="5"/>
  <c r="F342" i="5"/>
  <c r="G342" i="5" s="1"/>
  <c r="C344" i="5" l="1"/>
  <c r="E344" i="5" s="1"/>
  <c r="D344" i="5" s="1"/>
  <c r="B345" i="5" s="1"/>
  <c r="A344" i="5"/>
  <c r="V343" i="5"/>
  <c r="W343" i="5"/>
  <c r="F343" i="5"/>
  <c r="G343" i="5" s="1"/>
  <c r="A345" i="5" l="1"/>
  <c r="C345" i="5"/>
  <c r="E345" i="5" s="1"/>
  <c r="D345" i="5" s="1"/>
  <c r="B346" i="5" s="1"/>
  <c r="W344" i="5"/>
  <c r="V344" i="5"/>
  <c r="F344" i="5"/>
  <c r="G344" i="5" s="1"/>
  <c r="A346" i="5" l="1"/>
  <c r="C346" i="5"/>
  <c r="E346" i="5" s="1"/>
  <c r="D346" i="5" s="1"/>
  <c r="B347" i="5" s="1"/>
  <c r="V345" i="5"/>
  <c r="W345" i="5"/>
  <c r="F345" i="5"/>
  <c r="G345" i="5" s="1"/>
  <c r="A347" i="5" l="1"/>
  <c r="F347" i="5"/>
  <c r="C347" i="5"/>
  <c r="E347" i="5" s="1"/>
  <c r="W346" i="5"/>
  <c r="V346" i="5"/>
  <c r="F346" i="5"/>
  <c r="G346" i="5" s="1"/>
  <c r="G347" i="5" l="1"/>
  <c r="D347" i="5"/>
  <c r="B348" i="5" s="1"/>
  <c r="V347" i="5"/>
  <c r="W347" i="5"/>
  <c r="C348" i="5" l="1"/>
  <c r="E348" i="5" s="1"/>
  <c r="D348" i="5" s="1"/>
  <c r="B349" i="5" s="1"/>
  <c r="A348" i="5"/>
  <c r="F348" i="5"/>
  <c r="G348" i="5" s="1"/>
  <c r="A349" i="5" l="1"/>
  <c r="C349" i="5"/>
  <c r="E349" i="5" s="1"/>
  <c r="D349" i="5" s="1"/>
  <c r="B350" i="5" s="1"/>
  <c r="W348" i="5"/>
  <c r="V348" i="5"/>
  <c r="C350" i="5" l="1"/>
  <c r="E350" i="5" s="1"/>
  <c r="D350" i="5" s="1"/>
  <c r="B351" i="5" s="1"/>
  <c r="A350" i="5"/>
  <c r="V349" i="5"/>
  <c r="W349" i="5"/>
  <c r="F349" i="5"/>
  <c r="G349" i="5" s="1"/>
  <c r="C351" i="5" l="1"/>
  <c r="E351" i="5" s="1"/>
  <c r="D351" i="5" s="1"/>
  <c r="B352" i="5" s="1"/>
  <c r="A351" i="5"/>
  <c r="W350" i="5"/>
  <c r="V350" i="5"/>
  <c r="F350" i="5"/>
  <c r="G350" i="5" s="1"/>
  <c r="C352" i="5" l="1"/>
  <c r="E352" i="5" s="1"/>
  <c r="D352" i="5" s="1"/>
  <c r="B353" i="5" s="1"/>
  <c r="A352" i="5"/>
  <c r="F352" i="5"/>
  <c r="V351" i="5"/>
  <c r="W351" i="5"/>
  <c r="F351" i="5"/>
  <c r="G351" i="5" s="1"/>
  <c r="G352" i="5" l="1"/>
  <c r="A353" i="5"/>
  <c r="C353" i="5"/>
  <c r="E353" i="5" s="1"/>
  <c r="D353" i="5" s="1"/>
  <c r="B354" i="5" s="1"/>
  <c r="W352" i="5"/>
  <c r="V352" i="5"/>
  <c r="A354" i="5" l="1"/>
  <c r="C354" i="5"/>
  <c r="E354" i="5" s="1"/>
  <c r="D354" i="5" s="1"/>
  <c r="B355" i="5" s="1"/>
  <c r="V353" i="5"/>
  <c r="W353" i="5"/>
  <c r="F353" i="5"/>
  <c r="G353" i="5" s="1"/>
  <c r="A355" i="5" l="1"/>
  <c r="C355" i="5"/>
  <c r="E355" i="5" s="1"/>
  <c r="D355" i="5" s="1"/>
  <c r="B356" i="5" s="1"/>
  <c r="F355" i="5"/>
  <c r="G355" i="5" s="1"/>
  <c r="W354" i="5"/>
  <c r="V354" i="5"/>
  <c r="F354" i="5"/>
  <c r="G354" i="5" s="1"/>
  <c r="C356" i="5" l="1"/>
  <c r="E356" i="5" s="1"/>
  <c r="D356" i="5" s="1"/>
  <c r="B357" i="5" s="1"/>
  <c r="A356" i="5"/>
  <c r="F356" i="5"/>
  <c r="G356" i="5" s="1"/>
  <c r="W355" i="5"/>
  <c r="V355" i="5"/>
  <c r="A357" i="5" l="1"/>
  <c r="C357" i="5"/>
  <c r="E357" i="5" s="1"/>
  <c r="D357" i="5" s="1"/>
  <c r="B358" i="5" s="1"/>
  <c r="W356" i="5"/>
  <c r="V356" i="5"/>
  <c r="A358" i="5" l="1"/>
  <c r="C358" i="5"/>
  <c r="E358" i="5" s="1"/>
  <c r="D358" i="5" s="1"/>
  <c r="B359" i="5" s="1"/>
  <c r="F358" i="5"/>
  <c r="V357" i="5"/>
  <c r="W357" i="5"/>
  <c r="F357" i="5"/>
  <c r="G357" i="5" s="1"/>
  <c r="G358" i="5" l="1"/>
  <c r="C359" i="5"/>
  <c r="A359" i="5"/>
  <c r="E359" i="5"/>
  <c r="D359" i="5" s="1"/>
  <c r="B360" i="5" s="1"/>
  <c r="V358" i="5"/>
  <c r="W358" i="5"/>
  <c r="C360" i="5" l="1"/>
  <c r="E360" i="5" s="1"/>
  <c r="D360" i="5" s="1"/>
  <c r="B361" i="5" s="1"/>
  <c r="A360" i="5"/>
  <c r="W359" i="5"/>
  <c r="V359" i="5"/>
  <c r="F359" i="5"/>
  <c r="G359" i="5" s="1"/>
  <c r="C361" i="5" l="1"/>
  <c r="A361" i="5"/>
  <c r="E361" i="5"/>
  <c r="D361" i="5" s="1"/>
  <c r="B362" i="5" s="1"/>
  <c r="W360" i="5"/>
  <c r="V360" i="5"/>
  <c r="F360" i="5"/>
  <c r="G360" i="5" s="1"/>
  <c r="A362" i="5" l="1"/>
  <c r="F362" i="5"/>
  <c r="C362" i="5"/>
  <c r="E362" i="5" s="1"/>
  <c r="D362" i="5" s="1"/>
  <c r="B363" i="5" s="1"/>
  <c r="V361" i="5"/>
  <c r="W361" i="5"/>
  <c r="F361" i="5"/>
  <c r="G361" i="5" s="1"/>
  <c r="C363" i="5" l="1"/>
  <c r="E363" i="5" s="1"/>
  <c r="D363" i="5" s="1"/>
  <c r="B364" i="5" s="1"/>
  <c r="A363" i="5"/>
  <c r="G362" i="5"/>
  <c r="V362" i="5"/>
  <c r="W362" i="5"/>
  <c r="C364" i="5" l="1"/>
  <c r="E364" i="5" s="1"/>
  <c r="D364" i="5" s="1"/>
  <c r="B365" i="5" s="1"/>
  <c r="A364" i="5"/>
  <c r="F364" i="5"/>
  <c r="V363" i="5"/>
  <c r="W363" i="5"/>
  <c r="F363" i="5"/>
  <c r="G363" i="5" s="1"/>
  <c r="G364" i="5" l="1"/>
  <c r="C365" i="5"/>
  <c r="E365" i="5" s="1"/>
  <c r="D365" i="5" s="1"/>
  <c r="B366" i="5" s="1"/>
  <c r="A365" i="5"/>
  <c r="V364" i="5"/>
  <c r="W364" i="5"/>
  <c r="A366" i="5" l="1"/>
  <c r="F366" i="5"/>
  <c r="C366" i="5"/>
  <c r="E366" i="5" s="1"/>
  <c r="V365" i="5"/>
  <c r="W365" i="5"/>
  <c r="F365" i="5"/>
  <c r="G365" i="5" s="1"/>
  <c r="D366" i="5" l="1"/>
  <c r="B367" i="5" s="1"/>
  <c r="G366" i="5"/>
  <c r="V366" i="5"/>
  <c r="W366" i="5"/>
  <c r="C367" i="5" l="1"/>
  <c r="E367" i="5"/>
  <c r="D367" i="5" s="1"/>
  <c r="B368" i="5" s="1"/>
  <c r="A367" i="5"/>
  <c r="C368" i="5" l="1"/>
  <c r="E368" i="5" s="1"/>
  <c r="D368" i="5" s="1"/>
  <c r="B369" i="5" s="1"/>
  <c r="A368" i="5"/>
  <c r="F368" i="5"/>
  <c r="V367" i="5"/>
  <c r="W367" i="5"/>
  <c r="F367" i="5"/>
  <c r="G367" i="5" s="1"/>
  <c r="G368" i="5" l="1"/>
  <c r="A369" i="5"/>
  <c r="F369" i="5" s="1"/>
  <c r="C369" i="5"/>
  <c r="E369" i="5" s="1"/>
  <c r="D369" i="5" s="1"/>
  <c r="B370" i="5" s="1"/>
  <c r="W368" i="5"/>
  <c r="V368" i="5"/>
  <c r="A370" i="5" l="1"/>
  <c r="B371" i="5"/>
  <c r="G370" i="5"/>
  <c r="E370" i="5"/>
  <c r="D370" i="5"/>
  <c r="C370" i="5"/>
  <c r="F370" i="5"/>
  <c r="G369" i="5"/>
  <c r="V369" i="5"/>
  <c r="W369" i="5"/>
  <c r="D371" i="5" l="1"/>
  <c r="E371" i="5"/>
  <c r="C371" i="5"/>
  <c r="B372" i="5"/>
  <c r="F371" i="5"/>
  <c r="G371" i="5"/>
  <c r="A371" i="5"/>
  <c r="V370" i="5"/>
  <c r="W370" i="5"/>
  <c r="V371" i="5" l="1"/>
  <c r="W371" i="5"/>
  <c r="G372" i="5"/>
  <c r="E372" i="5"/>
  <c r="C372" i="5"/>
  <c r="A372" i="5"/>
  <c r="B373" i="5"/>
  <c r="D372" i="5"/>
  <c r="F372" i="5"/>
  <c r="V372" i="5" l="1"/>
  <c r="W372" i="5"/>
  <c r="F373" i="5"/>
  <c r="C373" i="5"/>
  <c r="G373" i="5"/>
  <c r="D373" i="5"/>
  <c r="A373" i="5"/>
  <c r="B374" i="5"/>
  <c r="E373" i="5"/>
  <c r="V373" i="5" l="1"/>
  <c r="W373" i="5"/>
  <c r="A374" i="5"/>
  <c r="B375" i="5"/>
  <c r="D374" i="5"/>
  <c r="C374" i="5"/>
  <c r="F374" i="5"/>
  <c r="G374" i="5"/>
  <c r="E374" i="5"/>
  <c r="D375" i="5" l="1"/>
  <c r="F375" i="5"/>
  <c r="C375" i="5"/>
  <c r="A375" i="5"/>
  <c r="B376" i="5"/>
  <c r="E375" i="5"/>
  <c r="G375" i="5"/>
  <c r="W374" i="5"/>
  <c r="V374" i="5"/>
  <c r="G376" i="5" l="1"/>
  <c r="E376" i="5"/>
  <c r="B377" i="5"/>
  <c r="A376" i="5"/>
  <c r="D376" i="5"/>
  <c r="F376" i="5"/>
  <c r="C376" i="5"/>
  <c r="V375" i="5"/>
  <c r="W375" i="5"/>
  <c r="W376" i="5" l="1"/>
  <c r="V376" i="5"/>
  <c r="B378" i="5"/>
  <c r="D377" i="5"/>
  <c r="E377" i="5"/>
  <c r="C377" i="5"/>
  <c r="F377" i="5"/>
  <c r="A377" i="5"/>
  <c r="G377" i="5"/>
  <c r="V377" i="5" l="1"/>
  <c r="W377" i="5"/>
  <c r="C378" i="5"/>
  <c r="A378" i="5"/>
  <c r="E378" i="5"/>
  <c r="B379" i="5"/>
  <c r="F378" i="5"/>
  <c r="D378" i="5"/>
  <c r="G378" i="5"/>
  <c r="F379" i="5" l="1"/>
  <c r="D379" i="5"/>
  <c r="E379" i="5"/>
  <c r="G379" i="5"/>
  <c r="B380" i="5"/>
  <c r="C379" i="5"/>
  <c r="A379" i="5"/>
  <c r="W378" i="5"/>
  <c r="V378" i="5"/>
  <c r="G380" i="5" l="1"/>
  <c r="A380" i="5"/>
  <c r="B381" i="5"/>
  <c r="F380" i="5"/>
  <c r="E380" i="5"/>
  <c r="C380" i="5"/>
  <c r="D380" i="5"/>
  <c r="V379" i="5"/>
  <c r="W379" i="5"/>
  <c r="W380" i="5" l="1"/>
  <c r="V380" i="5"/>
  <c r="F381" i="5"/>
  <c r="D381" i="5"/>
  <c r="B382" i="5"/>
  <c r="G381" i="5"/>
  <c r="A381" i="5"/>
  <c r="E381" i="5"/>
  <c r="C381" i="5"/>
  <c r="W381" i="5" l="1"/>
  <c r="V381" i="5"/>
  <c r="C382" i="5"/>
  <c r="A382" i="5"/>
  <c r="B383" i="5"/>
  <c r="G382" i="5"/>
  <c r="E382" i="5"/>
  <c r="F382" i="5"/>
  <c r="D382" i="5"/>
  <c r="F383" i="5" l="1"/>
  <c r="D383" i="5"/>
  <c r="A383" i="5"/>
  <c r="B384" i="5"/>
  <c r="C383" i="5"/>
  <c r="G383" i="5"/>
  <c r="E383" i="5"/>
  <c r="W382" i="5"/>
  <c r="V382" i="5"/>
  <c r="V383" i="5" l="1"/>
  <c r="W383" i="5"/>
  <c r="G384" i="5"/>
  <c r="E384" i="5"/>
  <c r="B385" i="5"/>
  <c r="F384" i="5"/>
  <c r="A384" i="5"/>
  <c r="C384" i="5"/>
  <c r="D384" i="5"/>
  <c r="W384" i="5" l="1"/>
  <c r="V384" i="5"/>
  <c r="B386" i="5"/>
  <c r="E385" i="5"/>
  <c r="D385" i="5"/>
  <c r="A385" i="5"/>
  <c r="C385" i="5"/>
  <c r="G385" i="5"/>
  <c r="F385" i="5"/>
  <c r="V385" i="5" l="1"/>
  <c r="W385" i="5"/>
  <c r="C386" i="5"/>
  <c r="A386" i="5"/>
  <c r="E386" i="5"/>
  <c r="G386" i="5"/>
  <c r="F386" i="5"/>
  <c r="D386" i="5"/>
  <c r="B387" i="5"/>
  <c r="F387" i="5" l="1"/>
  <c r="D387" i="5"/>
  <c r="G387" i="5"/>
  <c r="E387" i="5"/>
  <c r="B388" i="5"/>
  <c r="C387" i="5"/>
  <c r="A387" i="5"/>
  <c r="W386" i="5"/>
  <c r="V386" i="5"/>
  <c r="G388" i="5" l="1"/>
  <c r="A388" i="5"/>
  <c r="E388" i="5"/>
  <c r="F388" i="5"/>
  <c r="B389" i="5"/>
  <c r="D388" i="5"/>
  <c r="C388" i="5"/>
  <c r="V387" i="5"/>
  <c r="W387" i="5"/>
  <c r="F389" i="5" l="1"/>
  <c r="D389" i="5"/>
  <c r="A389" i="5"/>
  <c r="E389" i="5"/>
  <c r="G389" i="5"/>
  <c r="C389" i="5"/>
  <c r="B390" i="5"/>
  <c r="W388" i="5"/>
  <c r="V388" i="5"/>
  <c r="W389" i="5" l="1"/>
  <c r="V389" i="5"/>
  <c r="C390" i="5"/>
  <c r="A390" i="5"/>
  <c r="B391" i="5"/>
  <c r="G390" i="5"/>
  <c r="E390" i="5"/>
  <c r="F390" i="5"/>
  <c r="D390" i="5"/>
  <c r="W390" i="5" l="1"/>
  <c r="V390" i="5"/>
  <c r="F391" i="5"/>
  <c r="D391" i="5"/>
  <c r="C391" i="5"/>
  <c r="A391" i="5"/>
  <c r="B392" i="5"/>
  <c r="E391" i="5"/>
  <c r="G391" i="5"/>
  <c r="G392" i="5" l="1"/>
  <c r="E392" i="5"/>
  <c r="F392" i="5"/>
  <c r="C392" i="5"/>
  <c r="A392" i="5"/>
  <c r="B393" i="5"/>
  <c r="D392" i="5"/>
  <c r="V391" i="5"/>
  <c r="W391" i="5"/>
  <c r="W392" i="5" l="1"/>
  <c r="V392" i="5"/>
  <c r="B394" i="5"/>
  <c r="E393" i="5"/>
  <c r="D393" i="5"/>
  <c r="F393" i="5"/>
  <c r="G393" i="5"/>
  <c r="C393" i="5"/>
  <c r="A393" i="5"/>
  <c r="V393" i="5" l="1"/>
  <c r="W393" i="5"/>
  <c r="C394" i="5"/>
  <c r="A394" i="5"/>
  <c r="E394" i="5"/>
  <c r="G394" i="5"/>
  <c r="D394" i="5"/>
  <c r="F394" i="5"/>
  <c r="B395" i="5"/>
  <c r="F395" i="5" l="1"/>
  <c r="D395" i="5"/>
  <c r="G395" i="5"/>
  <c r="E395" i="5"/>
  <c r="A395" i="5"/>
  <c r="B396" i="5"/>
  <c r="C395" i="5"/>
  <c r="V394" i="5"/>
  <c r="W394" i="5"/>
  <c r="V395" i="5" l="1"/>
  <c r="W395" i="5"/>
  <c r="G396" i="5"/>
  <c r="A396" i="5"/>
  <c r="E396" i="5"/>
  <c r="C396" i="5"/>
  <c r="D396" i="5"/>
  <c r="F396" i="5"/>
  <c r="B397" i="5"/>
  <c r="F397" i="5" l="1"/>
  <c r="D397" i="5"/>
  <c r="B398" i="5"/>
  <c r="A397" i="5"/>
  <c r="C397" i="5"/>
  <c r="G397" i="5"/>
  <c r="E397" i="5"/>
  <c r="W396" i="5"/>
  <c r="V396" i="5"/>
  <c r="W397" i="5" l="1"/>
  <c r="V397" i="5"/>
  <c r="C398" i="5"/>
  <c r="A398" i="5"/>
  <c r="B399" i="5"/>
  <c r="E398" i="5"/>
  <c r="G398" i="5"/>
  <c r="D398" i="5"/>
  <c r="F398" i="5"/>
  <c r="W398" i="5" l="1"/>
  <c r="V398" i="5"/>
  <c r="F399" i="5"/>
  <c r="D399" i="5"/>
  <c r="B400" i="5"/>
  <c r="C399" i="5"/>
  <c r="A399" i="5"/>
  <c r="E399" i="5"/>
  <c r="G399" i="5"/>
  <c r="W399" i="5" l="1"/>
  <c r="V399" i="5"/>
  <c r="G400" i="5"/>
  <c r="E400" i="5"/>
  <c r="C400" i="5"/>
  <c r="A400" i="5"/>
  <c r="D400" i="5"/>
  <c r="B401" i="5"/>
  <c r="F400" i="5"/>
  <c r="W400" i="5" l="1"/>
  <c r="V400" i="5"/>
  <c r="B402" i="5"/>
  <c r="E401" i="5"/>
  <c r="D401" i="5"/>
  <c r="G401" i="5"/>
  <c r="F401" i="5"/>
  <c r="C401" i="5"/>
  <c r="A401" i="5"/>
  <c r="V401" i="5" l="1"/>
  <c r="W401" i="5"/>
  <c r="C402" i="5"/>
  <c r="A402" i="5"/>
  <c r="E402" i="5"/>
  <c r="D402" i="5"/>
  <c r="G402" i="5"/>
  <c r="B403" i="5"/>
  <c r="F402" i="5"/>
  <c r="F403" i="5" l="1"/>
  <c r="D403" i="5"/>
  <c r="G403" i="5"/>
  <c r="E403" i="5"/>
  <c r="C403" i="5"/>
  <c r="A403" i="5"/>
  <c r="B404" i="5"/>
  <c r="V402" i="5"/>
  <c r="W402" i="5"/>
  <c r="G404" i="5" l="1"/>
  <c r="A404" i="5"/>
  <c r="C404" i="5"/>
  <c r="B405" i="5"/>
  <c r="D404" i="5"/>
  <c r="E404" i="5"/>
  <c r="F404" i="5"/>
  <c r="V403" i="5"/>
  <c r="W403" i="5"/>
  <c r="W404" i="5" l="1"/>
  <c r="V404" i="5"/>
  <c r="F405" i="5"/>
  <c r="D405" i="5"/>
  <c r="B406" i="5"/>
  <c r="A405" i="5"/>
  <c r="E405" i="5"/>
  <c r="G405" i="5"/>
  <c r="C405" i="5"/>
  <c r="V405" i="5" l="1"/>
  <c r="W405" i="5"/>
  <c r="C406" i="5"/>
  <c r="A406" i="5"/>
  <c r="B407" i="5"/>
  <c r="D406" i="5"/>
  <c r="F406" i="5"/>
  <c r="E406" i="5"/>
  <c r="G406" i="5"/>
  <c r="F407" i="5" l="1"/>
  <c r="D407" i="5"/>
  <c r="C407" i="5"/>
  <c r="A407" i="5"/>
  <c r="E407" i="5"/>
  <c r="B408" i="5"/>
  <c r="G407" i="5"/>
  <c r="W406" i="5"/>
  <c r="V406" i="5"/>
  <c r="G408" i="5" l="1"/>
  <c r="E408" i="5"/>
  <c r="A408" i="5"/>
  <c r="D408" i="5"/>
  <c r="C408" i="5"/>
  <c r="B409" i="5"/>
  <c r="F408" i="5"/>
  <c r="V407" i="5"/>
  <c r="W407" i="5"/>
  <c r="B410" i="5" l="1"/>
  <c r="F409" i="5"/>
  <c r="E409" i="5"/>
  <c r="D409" i="5"/>
  <c r="G409" i="5"/>
  <c r="C409" i="5"/>
  <c r="A409" i="5"/>
  <c r="W408" i="5"/>
  <c r="V408" i="5"/>
  <c r="V409" i="5" l="1"/>
  <c r="W409" i="5"/>
  <c r="C410" i="5"/>
  <c r="A410" i="5"/>
  <c r="E410" i="5"/>
  <c r="G410" i="5"/>
  <c r="D410" i="5"/>
  <c r="F410" i="5"/>
  <c r="B411" i="5"/>
  <c r="F411" i="5" l="1"/>
  <c r="D411" i="5"/>
  <c r="E411" i="5"/>
  <c r="B412" i="5"/>
  <c r="G411" i="5"/>
  <c r="A411" i="5"/>
  <c r="C411" i="5"/>
  <c r="V410" i="5"/>
  <c r="W410" i="5"/>
  <c r="V411" i="5" l="1"/>
  <c r="W411" i="5"/>
  <c r="G412" i="5"/>
  <c r="A412" i="5"/>
  <c r="E412" i="5"/>
  <c r="C412" i="5"/>
  <c r="F412" i="5"/>
  <c r="D412" i="5"/>
  <c r="B413" i="5"/>
  <c r="F413" i="5" l="1"/>
  <c r="D413" i="5"/>
  <c r="E413" i="5"/>
  <c r="B414" i="5"/>
  <c r="A413" i="5"/>
  <c r="C413" i="5"/>
  <c r="G413" i="5"/>
  <c r="W412" i="5"/>
  <c r="V412" i="5"/>
  <c r="V413" i="5" l="1"/>
  <c r="W413" i="5"/>
  <c r="C414" i="5"/>
  <c r="A414" i="5"/>
  <c r="B415" i="5"/>
  <c r="D414" i="5"/>
  <c r="G414" i="5"/>
  <c r="E414" i="5"/>
  <c r="F414" i="5"/>
  <c r="W414" i="5" l="1"/>
  <c r="V414" i="5"/>
  <c r="F415" i="5"/>
  <c r="D415" i="5"/>
  <c r="E415" i="5"/>
  <c r="C415" i="5"/>
  <c r="A415" i="5"/>
  <c r="B416" i="5"/>
  <c r="G415" i="5"/>
  <c r="V415" i="5" l="1"/>
  <c r="W415" i="5"/>
  <c r="G416" i="5"/>
  <c r="E416" i="5"/>
  <c r="D416" i="5"/>
  <c r="C416" i="5"/>
  <c r="B417" i="5"/>
  <c r="F416" i="5"/>
  <c r="A416" i="5"/>
  <c r="W416" i="5" l="1"/>
  <c r="V416" i="5"/>
  <c r="B418" i="5"/>
  <c r="F417" i="5"/>
  <c r="D417" i="5"/>
  <c r="G417" i="5"/>
  <c r="E417" i="5"/>
  <c r="C417" i="5"/>
  <c r="A417" i="5"/>
  <c r="V417" i="5" l="1"/>
  <c r="W417" i="5"/>
  <c r="C418" i="5"/>
  <c r="A418" i="5"/>
  <c r="E418" i="5"/>
  <c r="B419" i="5"/>
  <c r="G418" i="5"/>
  <c r="F418" i="5"/>
  <c r="D418" i="5"/>
  <c r="F419" i="5" l="1"/>
  <c r="D419" i="5"/>
  <c r="E419" i="5"/>
  <c r="B420" i="5"/>
  <c r="C419" i="5"/>
  <c r="G419" i="5"/>
  <c r="A419" i="5"/>
  <c r="V418" i="5"/>
  <c r="W418" i="5"/>
  <c r="V419" i="5" l="1"/>
  <c r="W419" i="5"/>
  <c r="G420" i="5"/>
  <c r="A420" i="5"/>
  <c r="B421" i="5"/>
  <c r="F420" i="5"/>
  <c r="D420" i="5"/>
  <c r="C420" i="5"/>
  <c r="E420" i="5"/>
  <c r="F421" i="5" l="1"/>
  <c r="D421" i="5"/>
  <c r="E421" i="5"/>
  <c r="A421" i="5"/>
  <c r="B422" i="5"/>
  <c r="C421" i="5"/>
  <c r="G421" i="5"/>
  <c r="W420" i="5"/>
  <c r="V420" i="5"/>
  <c r="C422" i="5" l="1"/>
  <c r="A422" i="5"/>
  <c r="B423" i="5"/>
  <c r="D422" i="5"/>
  <c r="F422" i="5"/>
  <c r="G422" i="5"/>
  <c r="E422" i="5"/>
  <c r="V421" i="5"/>
  <c r="W421" i="5"/>
  <c r="F423" i="5" l="1"/>
  <c r="D423" i="5"/>
  <c r="E423" i="5"/>
  <c r="A423" i="5"/>
  <c r="G423" i="5"/>
  <c r="C423" i="5"/>
  <c r="B424" i="5"/>
  <c r="W422" i="5"/>
  <c r="V422" i="5"/>
  <c r="G424" i="5" l="1"/>
  <c r="E424" i="5"/>
  <c r="B425" i="5"/>
  <c r="D424" i="5"/>
  <c r="C424" i="5"/>
  <c r="A424" i="5"/>
  <c r="F424" i="5"/>
  <c r="V423" i="5"/>
  <c r="W423" i="5"/>
  <c r="W424" i="5" l="1"/>
  <c r="V424" i="5"/>
  <c r="B426" i="5"/>
  <c r="D425" i="5"/>
  <c r="G425" i="5"/>
  <c r="F425" i="5"/>
  <c r="A425" i="5"/>
  <c r="C425" i="5"/>
  <c r="E425" i="5"/>
  <c r="V425" i="5" l="1"/>
  <c r="W425" i="5"/>
  <c r="C426" i="5"/>
  <c r="A426" i="5"/>
  <c r="E426" i="5"/>
  <c r="B427" i="5"/>
  <c r="G426" i="5"/>
  <c r="D426" i="5"/>
  <c r="F426" i="5"/>
  <c r="F427" i="5" l="1"/>
  <c r="D427" i="5"/>
  <c r="B428" i="5"/>
  <c r="G427" i="5"/>
  <c r="E427" i="5"/>
  <c r="A427" i="5"/>
  <c r="C427" i="5"/>
  <c r="W426" i="5"/>
  <c r="V426" i="5"/>
  <c r="V427" i="5" l="1"/>
  <c r="W427" i="5"/>
  <c r="G428" i="5"/>
  <c r="A428" i="5"/>
  <c r="B429" i="5"/>
  <c r="E428" i="5"/>
  <c r="C428" i="5"/>
  <c r="D428" i="5"/>
  <c r="F428" i="5"/>
  <c r="F429" i="5" l="1"/>
  <c r="D429" i="5"/>
  <c r="B430" i="5"/>
  <c r="C429" i="5"/>
  <c r="A429" i="5"/>
  <c r="G429" i="5"/>
  <c r="E429" i="5"/>
  <c r="W428" i="5"/>
  <c r="V428" i="5"/>
  <c r="W429" i="5" l="1"/>
  <c r="V429" i="5"/>
  <c r="C430" i="5"/>
  <c r="A430" i="5"/>
  <c r="B431" i="5"/>
  <c r="G430" i="5"/>
  <c r="D430" i="5"/>
  <c r="E430" i="5"/>
  <c r="F430" i="5"/>
  <c r="W430" i="5" l="1"/>
  <c r="V430" i="5"/>
  <c r="F431" i="5"/>
  <c r="D431" i="5"/>
  <c r="A431" i="5"/>
  <c r="G431" i="5"/>
  <c r="E431" i="5"/>
  <c r="B432" i="5"/>
  <c r="C431" i="5"/>
  <c r="G432" i="5" l="1"/>
  <c r="E432" i="5"/>
  <c r="B433" i="5"/>
  <c r="F432" i="5"/>
  <c r="D432" i="5"/>
  <c r="C432" i="5"/>
  <c r="A432" i="5"/>
  <c r="W431" i="5"/>
  <c r="V431" i="5"/>
  <c r="W432" i="5" l="1"/>
  <c r="V432" i="5"/>
  <c r="B434" i="5"/>
  <c r="G433" i="5"/>
  <c r="F433" i="5"/>
  <c r="D433" i="5"/>
  <c r="A433" i="5"/>
  <c r="C433" i="5"/>
  <c r="E433" i="5"/>
  <c r="W433" i="5" l="1"/>
  <c r="V433" i="5"/>
  <c r="C434" i="5"/>
  <c r="A434" i="5"/>
  <c r="E434" i="5"/>
  <c r="G434" i="5"/>
  <c r="B435" i="5"/>
  <c r="F434" i="5"/>
  <c r="D434" i="5"/>
  <c r="F435" i="5" l="1"/>
  <c r="D435" i="5"/>
  <c r="A435" i="5"/>
  <c r="B436" i="5"/>
  <c r="E435" i="5"/>
  <c r="G435" i="5"/>
  <c r="C435" i="5"/>
  <c r="W434" i="5"/>
  <c r="V434" i="5"/>
  <c r="V435" i="5" l="1"/>
  <c r="W435" i="5"/>
  <c r="G436" i="5"/>
  <c r="A436" i="5"/>
  <c r="E436" i="5"/>
  <c r="B437" i="5"/>
  <c r="F436" i="5"/>
  <c r="C436" i="5"/>
  <c r="D436" i="5"/>
  <c r="F437" i="5" l="1"/>
  <c r="D437" i="5"/>
  <c r="C437" i="5"/>
  <c r="B438" i="5"/>
  <c r="E437" i="5"/>
  <c r="A437" i="5"/>
  <c r="G437" i="5"/>
  <c r="W436" i="5"/>
  <c r="V436" i="5"/>
  <c r="V437" i="5" l="1"/>
  <c r="W437" i="5"/>
  <c r="C438" i="5"/>
  <c r="A438" i="5"/>
  <c r="B439" i="5"/>
  <c r="G438" i="5"/>
  <c r="E438" i="5"/>
  <c r="D438" i="5"/>
  <c r="F438" i="5"/>
  <c r="F439" i="5" l="1"/>
  <c r="D439" i="5"/>
  <c r="G439" i="5"/>
  <c r="E439" i="5"/>
  <c r="C439" i="5"/>
  <c r="A439" i="5"/>
  <c r="B440" i="5"/>
  <c r="W438" i="5"/>
  <c r="V438" i="5"/>
  <c r="V439" i="5" l="1"/>
  <c r="W439" i="5"/>
  <c r="G440" i="5"/>
  <c r="E440" i="5"/>
  <c r="F440" i="5"/>
  <c r="C440" i="5"/>
  <c r="D440" i="5"/>
  <c r="A440" i="5"/>
  <c r="B441" i="5"/>
  <c r="W440" i="5" l="1"/>
  <c r="V440" i="5"/>
  <c r="B442" i="5"/>
  <c r="G441" i="5"/>
  <c r="F441" i="5"/>
  <c r="A441" i="5"/>
  <c r="E441" i="5"/>
  <c r="D441" i="5"/>
  <c r="C441" i="5"/>
  <c r="V441" i="5" l="1"/>
  <c r="W441" i="5"/>
  <c r="C442" i="5"/>
  <c r="A442" i="5"/>
  <c r="E442" i="5"/>
  <c r="G442" i="5"/>
  <c r="D442" i="5"/>
  <c r="F442" i="5"/>
  <c r="B443" i="5"/>
  <c r="F443" i="5" l="1"/>
  <c r="D443" i="5"/>
  <c r="B444" i="5"/>
  <c r="A443" i="5"/>
  <c r="G443" i="5"/>
  <c r="E443" i="5"/>
  <c r="C443" i="5"/>
  <c r="W442" i="5"/>
  <c r="V442" i="5"/>
  <c r="V443" i="5" l="1"/>
  <c r="W443" i="5"/>
  <c r="G444" i="5"/>
  <c r="A444" i="5"/>
  <c r="E444" i="5"/>
  <c r="C444" i="5"/>
  <c r="B445" i="5"/>
  <c r="D444" i="5"/>
  <c r="F444" i="5"/>
  <c r="F445" i="5" l="1"/>
  <c r="D445" i="5"/>
  <c r="B446" i="5"/>
  <c r="C445" i="5"/>
  <c r="E445" i="5"/>
  <c r="A445" i="5"/>
  <c r="G445" i="5"/>
  <c r="W444" i="5"/>
  <c r="V444" i="5"/>
  <c r="W445" i="5" l="1"/>
  <c r="V445" i="5"/>
  <c r="C446" i="5"/>
  <c r="A446" i="5"/>
  <c r="B447" i="5"/>
  <c r="E446" i="5"/>
  <c r="F446" i="5"/>
  <c r="D446" i="5"/>
  <c r="G446" i="5"/>
  <c r="F447" i="5" l="1"/>
  <c r="D447" i="5"/>
  <c r="G447" i="5"/>
  <c r="E447" i="5"/>
  <c r="A447" i="5"/>
  <c r="B448" i="5"/>
  <c r="C447" i="5"/>
  <c r="W446" i="5"/>
  <c r="V446" i="5"/>
  <c r="G448" i="5" l="1"/>
  <c r="E448" i="5"/>
  <c r="C448" i="5"/>
  <c r="A448" i="5"/>
  <c r="F448" i="5"/>
  <c r="B449" i="5"/>
  <c r="D448" i="5"/>
  <c r="V447" i="5"/>
  <c r="W447" i="5"/>
  <c r="B450" i="5" l="1"/>
  <c r="A449" i="5"/>
  <c r="G449" i="5"/>
  <c r="F449" i="5"/>
  <c r="D449" i="5"/>
  <c r="E449" i="5"/>
  <c r="C449" i="5"/>
  <c r="W448" i="5"/>
  <c r="V448" i="5"/>
  <c r="V449" i="5" l="1"/>
  <c r="W449" i="5"/>
  <c r="C450" i="5"/>
  <c r="A450" i="5"/>
  <c r="E450" i="5"/>
  <c r="D450" i="5"/>
  <c r="B451" i="5"/>
  <c r="G450" i="5"/>
  <c r="F450" i="5"/>
  <c r="W450" i="5" l="1"/>
  <c r="V450" i="5"/>
  <c r="F451" i="5"/>
  <c r="D451" i="5"/>
  <c r="A451" i="5"/>
  <c r="B452" i="5"/>
  <c r="E451" i="5"/>
  <c r="C451" i="5"/>
  <c r="G451" i="5"/>
  <c r="G452" i="5" l="1"/>
  <c r="A452" i="5"/>
  <c r="C452" i="5"/>
  <c r="B453" i="5"/>
  <c r="D452" i="5"/>
  <c r="E452" i="5"/>
  <c r="F452" i="5"/>
  <c r="V451" i="5"/>
  <c r="W451" i="5"/>
  <c r="W452" i="5" l="1"/>
  <c r="V452" i="5"/>
  <c r="F453" i="5"/>
  <c r="D453" i="5"/>
  <c r="B454" i="5"/>
  <c r="C453" i="5"/>
  <c r="E453" i="5"/>
  <c r="A453" i="5"/>
  <c r="G453" i="5"/>
  <c r="V453" i="5" l="1"/>
  <c r="W453" i="5"/>
  <c r="C454" i="5"/>
  <c r="A454" i="5"/>
  <c r="B455" i="5"/>
  <c r="F454" i="5"/>
  <c r="E454" i="5"/>
  <c r="G454" i="5"/>
  <c r="D454" i="5"/>
  <c r="W454" i="5" l="1"/>
  <c r="V454" i="5"/>
  <c r="F455" i="5"/>
  <c r="D455" i="5"/>
  <c r="G455" i="5"/>
  <c r="E455" i="5"/>
  <c r="C455" i="5"/>
  <c r="A455" i="5"/>
  <c r="B456" i="5"/>
  <c r="G456" i="5" l="1"/>
  <c r="E456" i="5"/>
  <c r="A456" i="5"/>
  <c r="F456" i="5"/>
  <c r="C456" i="5"/>
  <c r="D456" i="5"/>
  <c r="B457" i="5"/>
  <c r="V455" i="5"/>
  <c r="W455" i="5"/>
  <c r="B458" i="5" l="1"/>
  <c r="F457" i="5"/>
  <c r="G457" i="5"/>
  <c r="A457" i="5"/>
  <c r="E457" i="5"/>
  <c r="D457" i="5"/>
  <c r="C457" i="5"/>
  <c r="W456" i="5"/>
  <c r="V456" i="5"/>
  <c r="V457" i="5" l="1"/>
  <c r="W457" i="5"/>
  <c r="C458" i="5"/>
  <c r="A458" i="5"/>
  <c r="E458" i="5"/>
  <c r="G458" i="5"/>
  <c r="D458" i="5"/>
  <c r="B459" i="5"/>
  <c r="F458" i="5"/>
  <c r="W458" i="5" l="1"/>
  <c r="V458" i="5"/>
  <c r="F459" i="5"/>
  <c r="D459" i="5"/>
  <c r="E459" i="5"/>
  <c r="A459" i="5"/>
  <c r="B460" i="5"/>
  <c r="G459" i="5"/>
  <c r="C459" i="5"/>
  <c r="G460" i="5" l="1"/>
  <c r="A460" i="5"/>
  <c r="D460" i="5"/>
  <c r="C460" i="5"/>
  <c r="B461" i="5"/>
  <c r="E460" i="5"/>
  <c r="F460" i="5"/>
  <c r="V459" i="5"/>
  <c r="W459" i="5"/>
  <c r="F461" i="5" l="1"/>
  <c r="D461" i="5"/>
  <c r="E461" i="5"/>
  <c r="C461" i="5"/>
  <c r="B462" i="5"/>
  <c r="G461" i="5"/>
  <c r="A461" i="5"/>
  <c r="W460" i="5"/>
  <c r="V460" i="5"/>
  <c r="V461" i="5" l="1"/>
  <c r="W461" i="5"/>
  <c r="C462" i="5"/>
  <c r="A462" i="5"/>
  <c r="B463" i="5"/>
  <c r="F462" i="5"/>
  <c r="E462" i="5"/>
  <c r="G462" i="5"/>
  <c r="D462" i="5"/>
  <c r="F463" i="5" l="1"/>
  <c r="D463" i="5"/>
  <c r="E463" i="5"/>
  <c r="G463" i="5"/>
  <c r="A463" i="5"/>
  <c r="C463" i="5"/>
  <c r="B464" i="5"/>
  <c r="W462" i="5"/>
  <c r="V462" i="5"/>
  <c r="G464" i="5" l="1"/>
  <c r="E464" i="5"/>
  <c r="F464" i="5"/>
  <c r="B465" i="5"/>
  <c r="D464" i="5"/>
  <c r="C464" i="5"/>
  <c r="A464" i="5"/>
  <c r="V463" i="5"/>
  <c r="W463" i="5"/>
  <c r="W464" i="5" l="1"/>
  <c r="V464" i="5"/>
  <c r="B466" i="5"/>
  <c r="F465" i="5"/>
  <c r="D465" i="5"/>
  <c r="A465" i="5"/>
  <c r="E465" i="5"/>
  <c r="G465" i="5"/>
  <c r="C465" i="5"/>
  <c r="W465" i="5" l="1"/>
  <c r="V465" i="5"/>
  <c r="C466" i="5"/>
  <c r="A466" i="5"/>
  <c r="E466" i="5"/>
  <c r="B467" i="5"/>
  <c r="G466" i="5"/>
  <c r="F466" i="5"/>
  <c r="D466" i="5"/>
  <c r="F467" i="5" l="1"/>
  <c r="D467" i="5"/>
  <c r="E467" i="5"/>
  <c r="A467" i="5"/>
  <c r="C467" i="5"/>
  <c r="B468" i="5"/>
  <c r="G467" i="5"/>
  <c r="W466" i="5"/>
  <c r="V466" i="5"/>
  <c r="G468" i="5" l="1"/>
  <c r="A468" i="5"/>
  <c r="B469" i="5"/>
  <c r="D468" i="5"/>
  <c r="C468" i="5"/>
  <c r="E468" i="5"/>
  <c r="F468" i="5"/>
  <c r="V467" i="5"/>
  <c r="W467" i="5"/>
  <c r="W468" i="5" l="1"/>
  <c r="V468" i="5"/>
  <c r="F469" i="5"/>
  <c r="D469" i="5"/>
  <c r="E469" i="5"/>
  <c r="C469" i="5"/>
  <c r="B470" i="5"/>
  <c r="G469" i="5"/>
  <c r="A469" i="5"/>
  <c r="C470" i="5" l="1"/>
  <c r="A470" i="5"/>
  <c r="B471" i="5"/>
  <c r="F470" i="5"/>
  <c r="E470" i="5"/>
  <c r="D470" i="5"/>
  <c r="G470" i="5"/>
  <c r="V469" i="5"/>
  <c r="W469" i="5"/>
  <c r="W470" i="5" l="1"/>
  <c r="V470" i="5"/>
  <c r="F471" i="5"/>
  <c r="D471" i="5"/>
  <c r="E471" i="5"/>
  <c r="A471" i="5"/>
  <c r="G471" i="5"/>
  <c r="C471" i="5"/>
  <c r="B472" i="5"/>
  <c r="G472" i="5" l="1"/>
  <c r="E472" i="5"/>
  <c r="B473" i="5"/>
  <c r="F472" i="5"/>
  <c r="C472" i="5"/>
  <c r="A472" i="5"/>
  <c r="D472" i="5"/>
  <c r="W471" i="5"/>
  <c r="V471" i="5"/>
  <c r="W472" i="5" l="1"/>
  <c r="V472" i="5"/>
  <c r="B474" i="5"/>
  <c r="D473" i="5"/>
  <c r="A473" i="5"/>
  <c r="G473" i="5"/>
  <c r="F473" i="5"/>
  <c r="C473" i="5"/>
  <c r="E473" i="5"/>
  <c r="W473" i="5" l="1"/>
  <c r="V473" i="5"/>
  <c r="C474" i="5"/>
  <c r="A474" i="5"/>
  <c r="E474" i="5"/>
  <c r="B475" i="5"/>
  <c r="G474" i="5"/>
  <c r="D474" i="5"/>
  <c r="F474" i="5"/>
  <c r="F475" i="5" l="1"/>
  <c r="D475" i="5"/>
  <c r="C475" i="5"/>
  <c r="A475" i="5"/>
  <c r="B476" i="5"/>
  <c r="E475" i="5"/>
  <c r="G475" i="5"/>
  <c r="W474" i="5"/>
  <c r="V474" i="5"/>
  <c r="G476" i="5" l="1"/>
  <c r="A476" i="5"/>
  <c r="B477" i="5"/>
  <c r="D476" i="5"/>
  <c r="C476" i="5"/>
  <c r="E476" i="5"/>
  <c r="F476" i="5"/>
  <c r="V475" i="5"/>
  <c r="W475" i="5"/>
  <c r="W476" i="5" l="1"/>
  <c r="V476" i="5"/>
  <c r="F477" i="5"/>
  <c r="D477" i="5"/>
  <c r="G477" i="5"/>
  <c r="E477" i="5"/>
  <c r="A477" i="5"/>
  <c r="B478" i="5"/>
  <c r="C477" i="5"/>
  <c r="C478" i="5" l="1"/>
  <c r="A478" i="5"/>
  <c r="B479" i="5"/>
  <c r="G478" i="5"/>
  <c r="F478" i="5"/>
  <c r="E478" i="5"/>
  <c r="D478" i="5"/>
  <c r="V477" i="5"/>
  <c r="W477" i="5"/>
  <c r="W478" i="5" l="1"/>
  <c r="V478" i="5"/>
  <c r="F479" i="5"/>
  <c r="D479" i="5"/>
  <c r="A479" i="5"/>
  <c r="E479" i="5"/>
  <c r="B480" i="5"/>
  <c r="C479" i="5"/>
  <c r="G479" i="5"/>
  <c r="W479" i="5" l="1"/>
  <c r="V479" i="5"/>
  <c r="G480" i="5"/>
  <c r="E480" i="5"/>
  <c r="B481" i="5"/>
  <c r="F480" i="5"/>
  <c r="D480" i="5"/>
  <c r="C480" i="5"/>
  <c r="A480" i="5"/>
  <c r="W480" i="5" l="1"/>
  <c r="V480" i="5"/>
  <c r="B482" i="5"/>
  <c r="C481" i="5"/>
  <c r="A481" i="5"/>
  <c r="F481" i="5"/>
  <c r="D481" i="5"/>
  <c r="G481" i="5"/>
  <c r="E481" i="5"/>
  <c r="W481" i="5" l="1"/>
  <c r="V481" i="5"/>
  <c r="C482" i="5"/>
  <c r="A482" i="5"/>
  <c r="E482" i="5"/>
  <c r="G482" i="5"/>
  <c r="B483" i="5"/>
  <c r="D482" i="5"/>
  <c r="F482" i="5"/>
  <c r="F483" i="5" l="1"/>
  <c r="D483" i="5"/>
  <c r="C483" i="5"/>
  <c r="E483" i="5"/>
  <c r="A483" i="5"/>
  <c r="B484" i="5"/>
  <c r="G483" i="5"/>
  <c r="W482" i="5"/>
  <c r="V482" i="5"/>
  <c r="G484" i="5" l="1"/>
  <c r="A484" i="5"/>
  <c r="E484" i="5"/>
  <c r="D484" i="5"/>
  <c r="C484" i="5"/>
  <c r="B485" i="5"/>
  <c r="F484" i="5"/>
  <c r="V483" i="5"/>
  <c r="W483" i="5"/>
  <c r="F485" i="5" l="1"/>
  <c r="D485" i="5"/>
  <c r="G485" i="5"/>
  <c r="E485" i="5"/>
  <c r="B486" i="5"/>
  <c r="C485" i="5"/>
  <c r="A485" i="5"/>
  <c r="W484" i="5"/>
  <c r="V484" i="5"/>
  <c r="V485" i="5" l="1"/>
  <c r="W485" i="5"/>
  <c r="C486" i="5"/>
  <c r="A486" i="5"/>
  <c r="B487" i="5"/>
  <c r="G486" i="5"/>
  <c r="E486" i="5"/>
  <c r="F486" i="5"/>
  <c r="D486" i="5"/>
  <c r="F487" i="5" l="1"/>
  <c r="D487" i="5"/>
  <c r="G487" i="5"/>
  <c r="E487" i="5"/>
  <c r="A487" i="5"/>
  <c r="B488" i="5"/>
  <c r="C487" i="5"/>
  <c r="W486" i="5"/>
  <c r="V486" i="5"/>
  <c r="G488" i="5" l="1"/>
  <c r="E488" i="5"/>
  <c r="F488" i="5"/>
  <c r="C488" i="5"/>
  <c r="B489" i="5"/>
  <c r="D488" i="5"/>
  <c r="A488" i="5"/>
  <c r="W487" i="5"/>
  <c r="V487" i="5"/>
  <c r="W488" i="5" l="1"/>
  <c r="V488" i="5"/>
  <c r="C489" i="5"/>
  <c r="E1" i="5" s="1"/>
  <c r="E4" i="5" s="1"/>
  <c r="G489" i="5"/>
  <c r="F489" i="5"/>
  <c r="E2" i="5" s="1"/>
  <c r="A489" i="5"/>
  <c r="E489" i="5"/>
  <c r="D489" i="5"/>
  <c r="W489" i="5" l="1"/>
  <c r="E6" i="5" s="1"/>
  <c r="V489" i="5"/>
  <c r="W3" i="3" l="1"/>
  <c r="I1" i="3" s="1"/>
  <c r="W2" i="3"/>
  <c r="U132" i="3" l="1"/>
  <c r="I7" i="3" l="1"/>
  <c r="I2" i="3"/>
  <c r="W12" i="3"/>
  <c r="W1211" i="3"/>
  <c r="V1211" i="3"/>
  <c r="W1210" i="3"/>
  <c r="V1210" i="3"/>
  <c r="W1209" i="3"/>
  <c r="V1209" i="3"/>
  <c r="W1208" i="3"/>
  <c r="V1208" i="3"/>
  <c r="W1207" i="3"/>
  <c r="V1207" i="3"/>
  <c r="W1206" i="3"/>
  <c r="V1206" i="3"/>
  <c r="W1205" i="3"/>
  <c r="V1205" i="3"/>
  <c r="W1204" i="3"/>
  <c r="V1204" i="3"/>
  <c r="W1203" i="3"/>
  <c r="V1203" i="3"/>
  <c r="W1202" i="3"/>
  <c r="V1202" i="3"/>
  <c r="W1201" i="3"/>
  <c r="V1201" i="3"/>
  <c r="W1200" i="3"/>
  <c r="V1200" i="3"/>
  <c r="W1199" i="3"/>
  <c r="V1199" i="3"/>
  <c r="W1198" i="3"/>
  <c r="V1198" i="3"/>
  <c r="W1197" i="3"/>
  <c r="V1197" i="3"/>
  <c r="W1196" i="3"/>
  <c r="V1196" i="3"/>
  <c r="W1195" i="3"/>
  <c r="V1195" i="3"/>
  <c r="W1194" i="3"/>
  <c r="V1194" i="3"/>
  <c r="W1193" i="3"/>
  <c r="V1193" i="3"/>
  <c r="W1192" i="3"/>
  <c r="V1192" i="3"/>
  <c r="W1191" i="3"/>
  <c r="V1191" i="3"/>
  <c r="W1190" i="3"/>
  <c r="V1190" i="3"/>
  <c r="W1189" i="3"/>
  <c r="V1189" i="3"/>
  <c r="W1188" i="3"/>
  <c r="V1188" i="3"/>
  <c r="W1187" i="3"/>
  <c r="V1187" i="3"/>
  <c r="W1186" i="3"/>
  <c r="V1186" i="3"/>
  <c r="W1185" i="3"/>
  <c r="V1185" i="3"/>
  <c r="W1184" i="3"/>
  <c r="V1184" i="3"/>
  <c r="W1183" i="3"/>
  <c r="V1183" i="3"/>
  <c r="W1182" i="3"/>
  <c r="V1182" i="3"/>
  <c r="W1181" i="3"/>
  <c r="V1181" i="3"/>
  <c r="W1180" i="3"/>
  <c r="V1180" i="3"/>
  <c r="W1179" i="3"/>
  <c r="V1179" i="3"/>
  <c r="W1178" i="3"/>
  <c r="V1178" i="3"/>
  <c r="W1177" i="3"/>
  <c r="V1177" i="3"/>
  <c r="W1176" i="3"/>
  <c r="V1176" i="3"/>
  <c r="W1175" i="3"/>
  <c r="V1175" i="3"/>
  <c r="W1174" i="3"/>
  <c r="V1174" i="3"/>
  <c r="W1173" i="3"/>
  <c r="V1173" i="3"/>
  <c r="W1172" i="3"/>
  <c r="V1172" i="3"/>
  <c r="W1171" i="3"/>
  <c r="V1171" i="3"/>
  <c r="W1170" i="3"/>
  <c r="V1170" i="3"/>
  <c r="W1169" i="3"/>
  <c r="V1169" i="3"/>
  <c r="W1168" i="3"/>
  <c r="V1168" i="3"/>
  <c r="W1167" i="3"/>
  <c r="V1167" i="3"/>
  <c r="W1166" i="3"/>
  <c r="V1166" i="3"/>
  <c r="W1165" i="3"/>
  <c r="V1165" i="3"/>
  <c r="W1164" i="3"/>
  <c r="V1164" i="3"/>
  <c r="W1163" i="3"/>
  <c r="V1163" i="3"/>
  <c r="W1162" i="3"/>
  <c r="V1162" i="3"/>
  <c r="W1161" i="3"/>
  <c r="V1161" i="3"/>
  <c r="W1160" i="3"/>
  <c r="V1160" i="3"/>
  <c r="W1159" i="3"/>
  <c r="V1159" i="3"/>
  <c r="W1158" i="3"/>
  <c r="V1158" i="3"/>
  <c r="W1157" i="3"/>
  <c r="V1157" i="3"/>
  <c r="W1156" i="3"/>
  <c r="V1156" i="3"/>
  <c r="W1155" i="3"/>
  <c r="V1155" i="3"/>
  <c r="W1154" i="3"/>
  <c r="V1154" i="3"/>
  <c r="W1153" i="3"/>
  <c r="V1153" i="3"/>
  <c r="W1152" i="3"/>
  <c r="V1152" i="3"/>
  <c r="W1151" i="3"/>
  <c r="V1151" i="3"/>
  <c r="W1150" i="3"/>
  <c r="V1150" i="3"/>
  <c r="W1149" i="3"/>
  <c r="V1149" i="3"/>
  <c r="W1148" i="3"/>
  <c r="V1148" i="3"/>
  <c r="W1147" i="3"/>
  <c r="V1147" i="3"/>
  <c r="W1146" i="3"/>
  <c r="V1146" i="3"/>
  <c r="W1145" i="3"/>
  <c r="V1145" i="3"/>
  <c r="W1144" i="3"/>
  <c r="V1144" i="3"/>
  <c r="W1143" i="3"/>
  <c r="V1143" i="3"/>
  <c r="W1142" i="3"/>
  <c r="V1142" i="3"/>
  <c r="W1141" i="3"/>
  <c r="V1141" i="3"/>
  <c r="W1140" i="3"/>
  <c r="V1140" i="3"/>
  <c r="W1139" i="3"/>
  <c r="V1139" i="3"/>
  <c r="W1138" i="3"/>
  <c r="V1138" i="3"/>
  <c r="W1137" i="3"/>
  <c r="V1137" i="3"/>
  <c r="W1136" i="3"/>
  <c r="V1136" i="3"/>
  <c r="W1135" i="3"/>
  <c r="V1135" i="3"/>
  <c r="W1134" i="3"/>
  <c r="V1134" i="3"/>
  <c r="W1133" i="3"/>
  <c r="V1133" i="3"/>
  <c r="W1132" i="3"/>
  <c r="V1132" i="3"/>
  <c r="W1131" i="3"/>
  <c r="V1131" i="3"/>
  <c r="W1130" i="3"/>
  <c r="V1130" i="3"/>
  <c r="W1129" i="3"/>
  <c r="V1129" i="3"/>
  <c r="W1128" i="3"/>
  <c r="V1128" i="3"/>
  <c r="W1127" i="3"/>
  <c r="V1127" i="3"/>
  <c r="W1126" i="3"/>
  <c r="V1126" i="3"/>
  <c r="W1125" i="3"/>
  <c r="V1125" i="3"/>
  <c r="W1124" i="3"/>
  <c r="V1124" i="3"/>
  <c r="W1123" i="3"/>
  <c r="V1123" i="3"/>
  <c r="W1122" i="3"/>
  <c r="V1122" i="3"/>
  <c r="W1121" i="3"/>
  <c r="V1121" i="3"/>
  <c r="W1120" i="3"/>
  <c r="V1120" i="3"/>
  <c r="W1119" i="3"/>
  <c r="V1119" i="3"/>
  <c r="W1118" i="3"/>
  <c r="V1118" i="3"/>
  <c r="W1117" i="3"/>
  <c r="V1117" i="3"/>
  <c r="W1116" i="3"/>
  <c r="V1116" i="3"/>
  <c r="W1115" i="3"/>
  <c r="V1115" i="3"/>
  <c r="W1114" i="3"/>
  <c r="V1114" i="3"/>
  <c r="W1113" i="3"/>
  <c r="V1113" i="3"/>
  <c r="W1112" i="3"/>
  <c r="V1112" i="3"/>
  <c r="W1111" i="3"/>
  <c r="V1111" i="3"/>
  <c r="W1110" i="3"/>
  <c r="V1110" i="3"/>
  <c r="W1109" i="3"/>
  <c r="V1109" i="3"/>
  <c r="W1108" i="3"/>
  <c r="V1108" i="3"/>
  <c r="W1107" i="3"/>
  <c r="V1107" i="3"/>
  <c r="W1106" i="3"/>
  <c r="V1106" i="3"/>
  <c r="W1105" i="3"/>
  <c r="V1105" i="3"/>
  <c r="W1104" i="3"/>
  <c r="V1104" i="3"/>
  <c r="W1103" i="3"/>
  <c r="V1103" i="3"/>
  <c r="W1102" i="3"/>
  <c r="V1102" i="3"/>
  <c r="W1101" i="3"/>
  <c r="V1101" i="3"/>
  <c r="W1100" i="3"/>
  <c r="V1100" i="3"/>
  <c r="W1099" i="3"/>
  <c r="V1099" i="3"/>
  <c r="W1098" i="3"/>
  <c r="V1098" i="3"/>
  <c r="W1097" i="3"/>
  <c r="V1097" i="3"/>
  <c r="W1096" i="3"/>
  <c r="V1096" i="3"/>
  <c r="W1095" i="3"/>
  <c r="V1095" i="3"/>
  <c r="W1094" i="3"/>
  <c r="V1094" i="3"/>
  <c r="W1093" i="3"/>
  <c r="V1093" i="3"/>
  <c r="W1092" i="3"/>
  <c r="V1092" i="3"/>
  <c r="W1091" i="3"/>
  <c r="V1091" i="3"/>
  <c r="W1090" i="3"/>
  <c r="V1090" i="3"/>
  <c r="W1089" i="3"/>
  <c r="V1089" i="3"/>
  <c r="W1088" i="3"/>
  <c r="V1088" i="3"/>
  <c r="W1087" i="3"/>
  <c r="V1087" i="3"/>
  <c r="W1086" i="3"/>
  <c r="V1086" i="3"/>
  <c r="W1085" i="3"/>
  <c r="V1085" i="3"/>
  <c r="W1084" i="3"/>
  <c r="V1084" i="3"/>
  <c r="W1083" i="3"/>
  <c r="V1083" i="3"/>
  <c r="W1082" i="3"/>
  <c r="V1082" i="3"/>
  <c r="W1081" i="3"/>
  <c r="V1081" i="3"/>
  <c r="W1080" i="3"/>
  <c r="V1080" i="3"/>
  <c r="W1079" i="3"/>
  <c r="V1079" i="3"/>
  <c r="W1078" i="3"/>
  <c r="V1078" i="3"/>
  <c r="W1077" i="3"/>
  <c r="V1077" i="3"/>
  <c r="W1076" i="3"/>
  <c r="V1076" i="3"/>
  <c r="W1075" i="3"/>
  <c r="V1075" i="3"/>
  <c r="W1074" i="3"/>
  <c r="V1074" i="3"/>
  <c r="W1073" i="3"/>
  <c r="V1073" i="3"/>
  <c r="W1072" i="3"/>
  <c r="V1072" i="3"/>
  <c r="W1071" i="3"/>
  <c r="V1071" i="3"/>
  <c r="W1070" i="3"/>
  <c r="V1070" i="3"/>
  <c r="W1069" i="3"/>
  <c r="V1069" i="3"/>
  <c r="W1068" i="3"/>
  <c r="V1068" i="3"/>
  <c r="W1067" i="3"/>
  <c r="V1067" i="3"/>
  <c r="W1066" i="3"/>
  <c r="V1066" i="3"/>
  <c r="W1065" i="3"/>
  <c r="V1065" i="3"/>
  <c r="W1064" i="3"/>
  <c r="V1064" i="3"/>
  <c r="W1063" i="3"/>
  <c r="V1063" i="3"/>
  <c r="W1062" i="3"/>
  <c r="V1062" i="3"/>
  <c r="W1061" i="3"/>
  <c r="V1061" i="3"/>
  <c r="W1060" i="3"/>
  <c r="V1060" i="3"/>
  <c r="W1059" i="3"/>
  <c r="V1059" i="3"/>
  <c r="W1058" i="3"/>
  <c r="V1058" i="3"/>
  <c r="W1057" i="3"/>
  <c r="V1057" i="3"/>
  <c r="W1056" i="3"/>
  <c r="V1056" i="3"/>
  <c r="W1055" i="3"/>
  <c r="V1055" i="3"/>
  <c r="W1054" i="3"/>
  <c r="V1054" i="3"/>
  <c r="W1053" i="3"/>
  <c r="V1053" i="3"/>
  <c r="W1052" i="3"/>
  <c r="V1052" i="3"/>
  <c r="W1051" i="3"/>
  <c r="V1051" i="3"/>
  <c r="W1050" i="3"/>
  <c r="V1050" i="3"/>
  <c r="W1049" i="3"/>
  <c r="V1049" i="3"/>
  <c r="W1048" i="3"/>
  <c r="V1048" i="3"/>
  <c r="W1047" i="3"/>
  <c r="V1047" i="3"/>
  <c r="W1046" i="3"/>
  <c r="V1046" i="3"/>
  <c r="W1045" i="3"/>
  <c r="V1045" i="3"/>
  <c r="W1044" i="3"/>
  <c r="V1044" i="3"/>
  <c r="W1043" i="3"/>
  <c r="V1043" i="3"/>
  <c r="W1042" i="3"/>
  <c r="V1042" i="3"/>
  <c r="W1041" i="3"/>
  <c r="V1041" i="3"/>
  <c r="W1040" i="3"/>
  <c r="V1040" i="3"/>
  <c r="W1039" i="3"/>
  <c r="V1039" i="3"/>
  <c r="W1038" i="3"/>
  <c r="V1038" i="3"/>
  <c r="W1037" i="3"/>
  <c r="V1037" i="3"/>
  <c r="W1036" i="3"/>
  <c r="V1036" i="3"/>
  <c r="W1035" i="3"/>
  <c r="V1035" i="3"/>
  <c r="W1034" i="3"/>
  <c r="V1034" i="3"/>
  <c r="W1033" i="3"/>
  <c r="V1033" i="3"/>
  <c r="W1032" i="3"/>
  <c r="V1032" i="3"/>
  <c r="W1031" i="3"/>
  <c r="V1031" i="3"/>
  <c r="W1030" i="3"/>
  <c r="V1030" i="3"/>
  <c r="W1029" i="3"/>
  <c r="V1029" i="3"/>
  <c r="W1028" i="3"/>
  <c r="V1028" i="3"/>
  <c r="W1027" i="3"/>
  <c r="V1027" i="3"/>
  <c r="W1026" i="3"/>
  <c r="V1026" i="3"/>
  <c r="W1025" i="3"/>
  <c r="V1025" i="3"/>
  <c r="W1024" i="3"/>
  <c r="V1024" i="3"/>
  <c r="W1023" i="3"/>
  <c r="V1023" i="3"/>
  <c r="W1022" i="3"/>
  <c r="V1022" i="3"/>
  <c r="W1021" i="3"/>
  <c r="V1021" i="3"/>
  <c r="W1020" i="3"/>
  <c r="V1020" i="3"/>
  <c r="W1019" i="3"/>
  <c r="V1019" i="3"/>
  <c r="W1018" i="3"/>
  <c r="V1018" i="3"/>
  <c r="W1017" i="3"/>
  <c r="V1017" i="3"/>
  <c r="W1016" i="3"/>
  <c r="V1016" i="3"/>
  <c r="W1015" i="3"/>
  <c r="V1015" i="3"/>
  <c r="W1014" i="3"/>
  <c r="V1014" i="3"/>
  <c r="W1013" i="3"/>
  <c r="V1013" i="3"/>
  <c r="W1012" i="3"/>
  <c r="V1012" i="3"/>
  <c r="W1011" i="3"/>
  <c r="V1011" i="3"/>
  <c r="W1010" i="3"/>
  <c r="V1010" i="3"/>
  <c r="W1009" i="3"/>
  <c r="V1009" i="3"/>
  <c r="W1008" i="3"/>
  <c r="V1008" i="3"/>
  <c r="W1007" i="3"/>
  <c r="V1007" i="3"/>
  <c r="W1006" i="3"/>
  <c r="V1006" i="3"/>
  <c r="W1005" i="3"/>
  <c r="V1005" i="3"/>
  <c r="W1004" i="3"/>
  <c r="V1004" i="3"/>
  <c r="W1003" i="3"/>
  <c r="V1003" i="3"/>
  <c r="W1002" i="3"/>
  <c r="V1002" i="3"/>
  <c r="W1001" i="3"/>
  <c r="V1001" i="3"/>
  <c r="W1000" i="3"/>
  <c r="V1000" i="3"/>
  <c r="W999" i="3"/>
  <c r="V999" i="3"/>
  <c r="W998" i="3"/>
  <c r="V998" i="3"/>
  <c r="W997" i="3"/>
  <c r="V997" i="3"/>
  <c r="W996" i="3"/>
  <c r="V996" i="3"/>
  <c r="W995" i="3"/>
  <c r="V995" i="3"/>
  <c r="W994" i="3"/>
  <c r="V994" i="3"/>
  <c r="W993" i="3"/>
  <c r="V993" i="3"/>
  <c r="W992" i="3"/>
  <c r="V992" i="3"/>
  <c r="W991" i="3"/>
  <c r="V991" i="3"/>
  <c r="W990" i="3"/>
  <c r="V990" i="3"/>
  <c r="W989" i="3"/>
  <c r="V989" i="3"/>
  <c r="W988" i="3"/>
  <c r="V988" i="3"/>
  <c r="W987" i="3"/>
  <c r="V987" i="3"/>
  <c r="W986" i="3"/>
  <c r="V986" i="3"/>
  <c r="W985" i="3"/>
  <c r="V985" i="3"/>
  <c r="W984" i="3"/>
  <c r="V984" i="3"/>
  <c r="W983" i="3"/>
  <c r="V983" i="3"/>
  <c r="W982" i="3"/>
  <c r="V982" i="3"/>
  <c r="W981" i="3"/>
  <c r="V981" i="3"/>
  <c r="W980" i="3"/>
  <c r="V980" i="3"/>
  <c r="W979" i="3"/>
  <c r="V979" i="3"/>
  <c r="W978" i="3"/>
  <c r="V978" i="3"/>
  <c r="W977" i="3"/>
  <c r="V977" i="3"/>
  <c r="W976" i="3"/>
  <c r="V976" i="3"/>
  <c r="W975" i="3"/>
  <c r="V975" i="3"/>
  <c r="W974" i="3"/>
  <c r="V974" i="3"/>
  <c r="W973" i="3"/>
  <c r="V973" i="3"/>
  <c r="W972" i="3"/>
  <c r="V972" i="3"/>
  <c r="W971" i="3"/>
  <c r="V971" i="3"/>
  <c r="W970" i="3"/>
  <c r="V970" i="3"/>
  <c r="W969" i="3"/>
  <c r="V969" i="3"/>
  <c r="W968" i="3"/>
  <c r="V968" i="3"/>
  <c r="W967" i="3"/>
  <c r="V967" i="3"/>
  <c r="W966" i="3"/>
  <c r="V966" i="3"/>
  <c r="W965" i="3"/>
  <c r="V965" i="3"/>
  <c r="W964" i="3"/>
  <c r="V964" i="3"/>
  <c r="W963" i="3"/>
  <c r="V963" i="3"/>
  <c r="W962" i="3"/>
  <c r="V962" i="3"/>
  <c r="W961" i="3"/>
  <c r="V961" i="3"/>
  <c r="W960" i="3"/>
  <c r="V960" i="3"/>
  <c r="W959" i="3"/>
  <c r="V959" i="3"/>
  <c r="W958" i="3"/>
  <c r="V958" i="3"/>
  <c r="W957" i="3"/>
  <c r="V957" i="3"/>
  <c r="W956" i="3"/>
  <c r="V956" i="3"/>
  <c r="W955" i="3"/>
  <c r="V955" i="3"/>
  <c r="W954" i="3"/>
  <c r="V954" i="3"/>
  <c r="W953" i="3"/>
  <c r="V953" i="3"/>
  <c r="W952" i="3"/>
  <c r="V952" i="3"/>
  <c r="W951" i="3"/>
  <c r="V951" i="3"/>
  <c r="W950" i="3"/>
  <c r="V950" i="3"/>
  <c r="W949" i="3"/>
  <c r="V949" i="3"/>
  <c r="W948" i="3"/>
  <c r="V948" i="3"/>
  <c r="W947" i="3"/>
  <c r="V947" i="3"/>
  <c r="W946" i="3"/>
  <c r="V946" i="3"/>
  <c r="W945" i="3"/>
  <c r="V945" i="3"/>
  <c r="W944" i="3"/>
  <c r="V944" i="3"/>
  <c r="W943" i="3"/>
  <c r="V943" i="3"/>
  <c r="W942" i="3"/>
  <c r="V942" i="3"/>
  <c r="W941" i="3"/>
  <c r="V941" i="3"/>
  <c r="W940" i="3"/>
  <c r="V940" i="3"/>
  <c r="W939" i="3"/>
  <c r="V939" i="3"/>
  <c r="W938" i="3"/>
  <c r="V938" i="3"/>
  <c r="W937" i="3"/>
  <c r="V937" i="3"/>
  <c r="W936" i="3"/>
  <c r="V936" i="3"/>
  <c r="W935" i="3"/>
  <c r="V935" i="3"/>
  <c r="W934" i="3"/>
  <c r="V934" i="3"/>
  <c r="W933" i="3"/>
  <c r="V933" i="3"/>
  <c r="W932" i="3"/>
  <c r="V932" i="3"/>
  <c r="W931" i="3"/>
  <c r="V931" i="3"/>
  <c r="W930" i="3"/>
  <c r="V930" i="3"/>
  <c r="W929" i="3"/>
  <c r="V929" i="3"/>
  <c r="W928" i="3"/>
  <c r="V928" i="3"/>
  <c r="W927" i="3"/>
  <c r="V927" i="3"/>
  <c r="W926" i="3"/>
  <c r="V926" i="3"/>
  <c r="W925" i="3"/>
  <c r="V925" i="3"/>
  <c r="W924" i="3"/>
  <c r="V924" i="3"/>
  <c r="W923" i="3"/>
  <c r="V923" i="3"/>
  <c r="W922" i="3"/>
  <c r="V922" i="3"/>
  <c r="W921" i="3"/>
  <c r="V921" i="3"/>
  <c r="W920" i="3"/>
  <c r="V920" i="3"/>
  <c r="W919" i="3"/>
  <c r="V919" i="3"/>
  <c r="W918" i="3"/>
  <c r="V918" i="3"/>
  <c r="W917" i="3"/>
  <c r="V917" i="3"/>
  <c r="W916" i="3"/>
  <c r="V916" i="3"/>
  <c r="W915" i="3"/>
  <c r="V915" i="3"/>
  <c r="W914" i="3"/>
  <c r="V914" i="3"/>
  <c r="W913" i="3"/>
  <c r="V913" i="3"/>
  <c r="W912" i="3"/>
  <c r="V912" i="3"/>
  <c r="W911" i="3"/>
  <c r="V911" i="3"/>
  <c r="W910" i="3"/>
  <c r="V910" i="3"/>
  <c r="W909" i="3"/>
  <c r="V909" i="3"/>
  <c r="W908" i="3"/>
  <c r="V908" i="3"/>
  <c r="W907" i="3"/>
  <c r="V907" i="3"/>
  <c r="W906" i="3"/>
  <c r="V906" i="3"/>
  <c r="W905" i="3"/>
  <c r="V905" i="3"/>
  <c r="W904" i="3"/>
  <c r="V904" i="3"/>
  <c r="W903" i="3"/>
  <c r="V903" i="3"/>
  <c r="W902" i="3"/>
  <c r="V902" i="3"/>
  <c r="W901" i="3"/>
  <c r="V901" i="3"/>
  <c r="W900" i="3"/>
  <c r="V900" i="3"/>
  <c r="W899" i="3"/>
  <c r="V899" i="3"/>
  <c r="W898" i="3"/>
  <c r="V898" i="3"/>
  <c r="W897" i="3"/>
  <c r="V897" i="3"/>
  <c r="W896" i="3"/>
  <c r="V896" i="3"/>
  <c r="W895" i="3"/>
  <c r="V895" i="3"/>
  <c r="W894" i="3"/>
  <c r="V894" i="3"/>
  <c r="W893" i="3"/>
  <c r="V893" i="3"/>
  <c r="W892" i="3"/>
  <c r="V892" i="3"/>
  <c r="W891" i="3"/>
  <c r="V891" i="3"/>
  <c r="W890" i="3"/>
  <c r="V890" i="3"/>
  <c r="W889" i="3"/>
  <c r="V889" i="3"/>
  <c r="W888" i="3"/>
  <c r="V888" i="3"/>
  <c r="W887" i="3"/>
  <c r="V887" i="3"/>
  <c r="W886" i="3"/>
  <c r="V886" i="3"/>
  <c r="W885" i="3"/>
  <c r="V885" i="3"/>
  <c r="W884" i="3"/>
  <c r="V884" i="3"/>
  <c r="W883" i="3"/>
  <c r="V883" i="3"/>
  <c r="W882" i="3"/>
  <c r="V882" i="3"/>
  <c r="W881" i="3"/>
  <c r="V881" i="3"/>
  <c r="W880" i="3"/>
  <c r="V880" i="3"/>
  <c r="W879" i="3"/>
  <c r="V879" i="3"/>
  <c r="W878" i="3"/>
  <c r="V878" i="3"/>
  <c r="W877" i="3"/>
  <c r="V877" i="3"/>
  <c r="W876" i="3"/>
  <c r="V876" i="3"/>
  <c r="W875" i="3"/>
  <c r="V875" i="3"/>
  <c r="W874" i="3"/>
  <c r="V874" i="3"/>
  <c r="W873" i="3"/>
  <c r="V873" i="3"/>
  <c r="W872" i="3"/>
  <c r="V872" i="3"/>
  <c r="W871" i="3"/>
  <c r="V871" i="3"/>
  <c r="W870" i="3"/>
  <c r="V870" i="3"/>
  <c r="W869" i="3"/>
  <c r="V869" i="3"/>
  <c r="W868" i="3"/>
  <c r="V868" i="3"/>
  <c r="W867" i="3"/>
  <c r="V867" i="3"/>
  <c r="W866" i="3"/>
  <c r="V866" i="3"/>
  <c r="W865" i="3"/>
  <c r="V865" i="3"/>
  <c r="W864" i="3"/>
  <c r="V864" i="3"/>
  <c r="W863" i="3"/>
  <c r="V863" i="3"/>
  <c r="W862" i="3"/>
  <c r="V862" i="3"/>
  <c r="W861" i="3"/>
  <c r="V861" i="3"/>
  <c r="W860" i="3"/>
  <c r="V860" i="3"/>
  <c r="W859" i="3"/>
  <c r="V859" i="3"/>
  <c r="W858" i="3"/>
  <c r="V858" i="3"/>
  <c r="W857" i="3"/>
  <c r="V857" i="3"/>
  <c r="W856" i="3"/>
  <c r="V856" i="3"/>
  <c r="W855" i="3"/>
  <c r="V855" i="3"/>
  <c r="W854" i="3"/>
  <c r="V854" i="3"/>
  <c r="W853" i="3"/>
  <c r="V853" i="3"/>
  <c r="W852" i="3"/>
  <c r="V852" i="3"/>
  <c r="W851" i="3"/>
  <c r="V851" i="3"/>
  <c r="W850" i="3"/>
  <c r="V850" i="3"/>
  <c r="W849" i="3"/>
  <c r="V849" i="3"/>
  <c r="W848" i="3"/>
  <c r="V848" i="3"/>
  <c r="W847" i="3"/>
  <c r="V847" i="3"/>
  <c r="W846" i="3"/>
  <c r="V846" i="3"/>
  <c r="W845" i="3"/>
  <c r="V845" i="3"/>
  <c r="W844" i="3"/>
  <c r="V844" i="3"/>
  <c r="W843" i="3"/>
  <c r="V843" i="3"/>
  <c r="W842" i="3"/>
  <c r="V842" i="3"/>
  <c r="W841" i="3"/>
  <c r="V841" i="3"/>
  <c r="W840" i="3"/>
  <c r="V840" i="3"/>
  <c r="W839" i="3"/>
  <c r="V839" i="3"/>
  <c r="W838" i="3"/>
  <c r="V838" i="3"/>
  <c r="W837" i="3"/>
  <c r="V837" i="3"/>
  <c r="W836" i="3"/>
  <c r="V836" i="3"/>
  <c r="W835" i="3"/>
  <c r="V835" i="3"/>
  <c r="W834" i="3"/>
  <c r="V834" i="3"/>
  <c r="W833" i="3"/>
  <c r="V833" i="3"/>
  <c r="W832" i="3"/>
  <c r="V832" i="3"/>
  <c r="W831" i="3"/>
  <c r="V831" i="3"/>
  <c r="W830" i="3"/>
  <c r="V830" i="3"/>
  <c r="W829" i="3"/>
  <c r="V829" i="3"/>
  <c r="W828" i="3"/>
  <c r="V828" i="3"/>
  <c r="W827" i="3"/>
  <c r="V827" i="3"/>
  <c r="W826" i="3"/>
  <c r="V826" i="3"/>
  <c r="W825" i="3"/>
  <c r="V825" i="3"/>
  <c r="W824" i="3"/>
  <c r="V824" i="3"/>
  <c r="W823" i="3"/>
  <c r="V823" i="3"/>
  <c r="W822" i="3"/>
  <c r="V822" i="3"/>
  <c r="W821" i="3"/>
  <c r="V821" i="3"/>
  <c r="W820" i="3"/>
  <c r="V820" i="3"/>
  <c r="W819" i="3"/>
  <c r="V819" i="3"/>
  <c r="W818" i="3"/>
  <c r="V818" i="3"/>
  <c r="W817" i="3"/>
  <c r="V817" i="3"/>
  <c r="W816" i="3"/>
  <c r="V816" i="3"/>
  <c r="W815" i="3"/>
  <c r="V815" i="3"/>
  <c r="W814" i="3"/>
  <c r="V814" i="3"/>
  <c r="W813" i="3"/>
  <c r="V813" i="3"/>
  <c r="W812" i="3"/>
  <c r="V812" i="3"/>
  <c r="W811" i="3"/>
  <c r="V811" i="3"/>
  <c r="W810" i="3"/>
  <c r="V810" i="3"/>
  <c r="W809" i="3"/>
  <c r="V809" i="3"/>
  <c r="W808" i="3"/>
  <c r="V808" i="3"/>
  <c r="W807" i="3"/>
  <c r="V807" i="3"/>
  <c r="W806" i="3"/>
  <c r="V806" i="3"/>
  <c r="W805" i="3"/>
  <c r="V805" i="3"/>
  <c r="W804" i="3"/>
  <c r="V804" i="3"/>
  <c r="W803" i="3"/>
  <c r="V803" i="3"/>
  <c r="W802" i="3"/>
  <c r="V802" i="3"/>
  <c r="W801" i="3"/>
  <c r="V801" i="3"/>
  <c r="W800" i="3"/>
  <c r="V800" i="3"/>
  <c r="W799" i="3"/>
  <c r="V799" i="3"/>
  <c r="W798" i="3"/>
  <c r="V798" i="3"/>
  <c r="W797" i="3"/>
  <c r="V797" i="3"/>
  <c r="W796" i="3"/>
  <c r="V796" i="3"/>
  <c r="W795" i="3"/>
  <c r="V795" i="3"/>
  <c r="W794" i="3"/>
  <c r="V794" i="3"/>
  <c r="W793" i="3"/>
  <c r="V793" i="3"/>
  <c r="W792" i="3"/>
  <c r="V792" i="3"/>
  <c r="W791" i="3"/>
  <c r="V791" i="3"/>
  <c r="W790" i="3"/>
  <c r="V790" i="3"/>
  <c r="W789" i="3"/>
  <c r="V789" i="3"/>
  <c r="W788" i="3"/>
  <c r="V788" i="3"/>
  <c r="W787" i="3"/>
  <c r="V787" i="3"/>
  <c r="W786" i="3"/>
  <c r="V786" i="3"/>
  <c r="W785" i="3"/>
  <c r="V785" i="3"/>
  <c r="W784" i="3"/>
  <c r="V784" i="3"/>
  <c r="W783" i="3"/>
  <c r="V783" i="3"/>
  <c r="W782" i="3"/>
  <c r="V782" i="3"/>
  <c r="W781" i="3"/>
  <c r="V781" i="3"/>
  <c r="W780" i="3"/>
  <c r="V780" i="3"/>
  <c r="W779" i="3"/>
  <c r="V779" i="3"/>
  <c r="W778" i="3"/>
  <c r="V778" i="3"/>
  <c r="W777" i="3"/>
  <c r="V777" i="3"/>
  <c r="W776" i="3"/>
  <c r="V776" i="3"/>
  <c r="W775" i="3"/>
  <c r="V775" i="3"/>
  <c r="W774" i="3"/>
  <c r="V774" i="3"/>
  <c r="W773" i="3"/>
  <c r="V773" i="3"/>
  <c r="W772" i="3"/>
  <c r="V772" i="3"/>
  <c r="W771" i="3"/>
  <c r="V771" i="3"/>
  <c r="W770" i="3"/>
  <c r="V770" i="3"/>
  <c r="W769" i="3"/>
  <c r="V769" i="3"/>
  <c r="W768" i="3"/>
  <c r="V768" i="3"/>
  <c r="W767" i="3"/>
  <c r="V767" i="3"/>
  <c r="W766" i="3"/>
  <c r="V766" i="3"/>
  <c r="W765" i="3"/>
  <c r="V765" i="3"/>
  <c r="W764" i="3"/>
  <c r="V764" i="3"/>
  <c r="W763" i="3"/>
  <c r="V763" i="3"/>
  <c r="W762" i="3"/>
  <c r="V762" i="3"/>
  <c r="W761" i="3"/>
  <c r="V761" i="3"/>
  <c r="W760" i="3"/>
  <c r="V760" i="3"/>
  <c r="W759" i="3"/>
  <c r="V759" i="3"/>
  <c r="W758" i="3"/>
  <c r="V758" i="3"/>
  <c r="W757" i="3"/>
  <c r="V757" i="3"/>
  <c r="W756" i="3"/>
  <c r="V756" i="3"/>
  <c r="W755" i="3"/>
  <c r="V755" i="3"/>
  <c r="W754" i="3"/>
  <c r="V754" i="3"/>
  <c r="W753" i="3"/>
  <c r="V753" i="3"/>
  <c r="W752" i="3"/>
  <c r="V752" i="3"/>
  <c r="W751" i="3"/>
  <c r="V751" i="3"/>
  <c r="W750" i="3"/>
  <c r="V750" i="3"/>
  <c r="W749" i="3"/>
  <c r="V749" i="3"/>
  <c r="W748" i="3"/>
  <c r="V748" i="3"/>
  <c r="W747" i="3"/>
  <c r="V747" i="3"/>
  <c r="W746" i="3"/>
  <c r="V746" i="3"/>
  <c r="W745" i="3"/>
  <c r="V745" i="3"/>
  <c r="W744" i="3"/>
  <c r="V744" i="3"/>
  <c r="W743" i="3"/>
  <c r="V743" i="3"/>
  <c r="W742" i="3"/>
  <c r="V742" i="3"/>
  <c r="W741" i="3"/>
  <c r="V741" i="3"/>
  <c r="W740" i="3"/>
  <c r="V740" i="3"/>
  <c r="W739" i="3"/>
  <c r="V739" i="3"/>
  <c r="W738" i="3"/>
  <c r="V738" i="3"/>
  <c r="W737" i="3"/>
  <c r="V737" i="3"/>
  <c r="W736" i="3"/>
  <c r="V736" i="3"/>
  <c r="W735" i="3"/>
  <c r="V735" i="3"/>
  <c r="W734" i="3"/>
  <c r="V734" i="3"/>
  <c r="W733" i="3"/>
  <c r="V733" i="3"/>
  <c r="W732" i="3"/>
  <c r="V732" i="3"/>
  <c r="W731" i="3"/>
  <c r="V731" i="3"/>
  <c r="W730" i="3"/>
  <c r="V730" i="3"/>
  <c r="W729" i="3"/>
  <c r="V729" i="3"/>
  <c r="W728" i="3"/>
  <c r="V728" i="3"/>
  <c r="W727" i="3"/>
  <c r="V727" i="3"/>
  <c r="W726" i="3"/>
  <c r="V726" i="3"/>
  <c r="W725" i="3"/>
  <c r="V725" i="3"/>
  <c r="W724" i="3"/>
  <c r="V724" i="3"/>
  <c r="W723" i="3"/>
  <c r="V723" i="3"/>
  <c r="W722" i="3"/>
  <c r="V722" i="3"/>
  <c r="W721" i="3"/>
  <c r="V721" i="3"/>
  <c r="W720" i="3"/>
  <c r="V720" i="3"/>
  <c r="W719" i="3"/>
  <c r="V719" i="3"/>
  <c r="W718" i="3"/>
  <c r="V718" i="3"/>
  <c r="W717" i="3"/>
  <c r="V717" i="3"/>
  <c r="W716" i="3"/>
  <c r="V716" i="3"/>
  <c r="W715" i="3"/>
  <c r="V715" i="3"/>
  <c r="W714" i="3"/>
  <c r="V714" i="3"/>
  <c r="W713" i="3"/>
  <c r="V713" i="3"/>
  <c r="W712" i="3"/>
  <c r="V712" i="3"/>
  <c r="W711" i="3"/>
  <c r="V711" i="3"/>
  <c r="W710" i="3"/>
  <c r="V710" i="3"/>
  <c r="W709" i="3"/>
  <c r="V709" i="3"/>
  <c r="W708" i="3"/>
  <c r="V708" i="3"/>
  <c r="W707" i="3"/>
  <c r="V707" i="3"/>
  <c r="W706" i="3"/>
  <c r="V706" i="3"/>
  <c r="W705" i="3"/>
  <c r="V705" i="3"/>
  <c r="W704" i="3"/>
  <c r="V704" i="3"/>
  <c r="W703" i="3"/>
  <c r="V703" i="3"/>
  <c r="W702" i="3"/>
  <c r="V702" i="3"/>
  <c r="W701" i="3"/>
  <c r="V701" i="3"/>
  <c r="W700" i="3"/>
  <c r="V700" i="3"/>
  <c r="W699" i="3"/>
  <c r="V699" i="3"/>
  <c r="W698" i="3"/>
  <c r="V698" i="3"/>
  <c r="W697" i="3"/>
  <c r="V697" i="3"/>
  <c r="W696" i="3"/>
  <c r="V696" i="3"/>
  <c r="W695" i="3"/>
  <c r="V695" i="3"/>
  <c r="W694" i="3"/>
  <c r="V694" i="3"/>
  <c r="W693" i="3"/>
  <c r="V693" i="3"/>
  <c r="W692" i="3"/>
  <c r="V692" i="3"/>
  <c r="W691" i="3"/>
  <c r="V691" i="3"/>
  <c r="W690" i="3"/>
  <c r="V690" i="3"/>
  <c r="W689" i="3"/>
  <c r="V689" i="3"/>
  <c r="W688" i="3"/>
  <c r="V688" i="3"/>
  <c r="W687" i="3"/>
  <c r="V687" i="3"/>
  <c r="W686" i="3"/>
  <c r="V686" i="3"/>
  <c r="W685" i="3"/>
  <c r="V685" i="3"/>
  <c r="W684" i="3"/>
  <c r="V684" i="3"/>
  <c r="W683" i="3"/>
  <c r="V683" i="3"/>
  <c r="W682" i="3"/>
  <c r="V682" i="3"/>
  <c r="W681" i="3"/>
  <c r="V681" i="3"/>
  <c r="W680" i="3"/>
  <c r="V680" i="3"/>
  <c r="W679" i="3"/>
  <c r="V679" i="3"/>
  <c r="W678" i="3"/>
  <c r="V678" i="3"/>
  <c r="W677" i="3"/>
  <c r="V677" i="3"/>
  <c r="W676" i="3"/>
  <c r="V676" i="3"/>
  <c r="W675" i="3"/>
  <c r="V675" i="3"/>
  <c r="W674" i="3"/>
  <c r="V674" i="3"/>
  <c r="W673" i="3"/>
  <c r="V673" i="3"/>
  <c r="W672" i="3"/>
  <c r="V672" i="3"/>
  <c r="W671" i="3"/>
  <c r="V671" i="3"/>
  <c r="W670" i="3"/>
  <c r="V670" i="3"/>
  <c r="W669" i="3"/>
  <c r="V669" i="3"/>
  <c r="W668" i="3"/>
  <c r="V668" i="3"/>
  <c r="W667" i="3"/>
  <c r="V667" i="3"/>
  <c r="W666" i="3"/>
  <c r="V666" i="3"/>
  <c r="W665" i="3"/>
  <c r="V665" i="3"/>
  <c r="W664" i="3"/>
  <c r="V664" i="3"/>
  <c r="W663" i="3"/>
  <c r="V663" i="3"/>
  <c r="W662" i="3"/>
  <c r="V662" i="3"/>
  <c r="W661" i="3"/>
  <c r="V661" i="3"/>
  <c r="W660" i="3"/>
  <c r="V660" i="3"/>
  <c r="W659" i="3"/>
  <c r="V659" i="3"/>
  <c r="W658" i="3"/>
  <c r="V658" i="3"/>
  <c r="W657" i="3"/>
  <c r="V657" i="3"/>
  <c r="W656" i="3"/>
  <c r="V656" i="3"/>
  <c r="W655" i="3"/>
  <c r="V655" i="3"/>
  <c r="W654" i="3"/>
  <c r="V654" i="3"/>
  <c r="W653" i="3"/>
  <c r="V653" i="3"/>
  <c r="W652" i="3"/>
  <c r="V652" i="3"/>
  <c r="W651" i="3"/>
  <c r="V651" i="3"/>
  <c r="W650" i="3"/>
  <c r="V650" i="3"/>
  <c r="W649" i="3"/>
  <c r="V649" i="3"/>
  <c r="W648" i="3"/>
  <c r="V648" i="3"/>
  <c r="W647" i="3"/>
  <c r="V647" i="3"/>
  <c r="W646" i="3"/>
  <c r="V646" i="3"/>
  <c r="W645" i="3"/>
  <c r="V645" i="3"/>
  <c r="W644" i="3"/>
  <c r="V644" i="3"/>
  <c r="W643" i="3"/>
  <c r="V643" i="3"/>
  <c r="W642" i="3"/>
  <c r="V642" i="3"/>
  <c r="W641" i="3"/>
  <c r="V641" i="3"/>
  <c r="W640" i="3"/>
  <c r="V640" i="3"/>
  <c r="W639" i="3"/>
  <c r="V639" i="3"/>
  <c r="W638" i="3"/>
  <c r="V638" i="3"/>
  <c r="W637" i="3"/>
  <c r="V637" i="3"/>
  <c r="W636" i="3"/>
  <c r="V636" i="3"/>
  <c r="W635" i="3"/>
  <c r="V635" i="3"/>
  <c r="W634" i="3"/>
  <c r="V634" i="3"/>
  <c r="W633" i="3"/>
  <c r="V633" i="3"/>
  <c r="W632" i="3"/>
  <c r="V632" i="3"/>
  <c r="W631" i="3"/>
  <c r="V631" i="3"/>
  <c r="W630" i="3"/>
  <c r="V630" i="3"/>
  <c r="W629" i="3"/>
  <c r="V629" i="3"/>
  <c r="W628" i="3"/>
  <c r="V628" i="3"/>
  <c r="W627" i="3"/>
  <c r="V627" i="3"/>
  <c r="W626" i="3"/>
  <c r="V626" i="3"/>
  <c r="W625" i="3"/>
  <c r="V625" i="3"/>
  <c r="W624" i="3"/>
  <c r="V624" i="3"/>
  <c r="W623" i="3"/>
  <c r="V623" i="3"/>
  <c r="W622" i="3"/>
  <c r="V622" i="3"/>
  <c r="W621" i="3"/>
  <c r="V621" i="3"/>
  <c r="W620" i="3"/>
  <c r="V620" i="3"/>
  <c r="W619" i="3"/>
  <c r="V619" i="3"/>
  <c r="W618" i="3"/>
  <c r="V618" i="3"/>
  <c r="W617" i="3"/>
  <c r="V617" i="3"/>
  <c r="W616" i="3"/>
  <c r="V616" i="3"/>
  <c r="W615" i="3"/>
  <c r="V615" i="3"/>
  <c r="W614" i="3"/>
  <c r="V614" i="3"/>
  <c r="W613" i="3"/>
  <c r="V613" i="3"/>
  <c r="W612" i="3"/>
  <c r="V612" i="3"/>
  <c r="W611" i="3"/>
  <c r="V611" i="3"/>
  <c r="W610" i="3"/>
  <c r="V610" i="3"/>
  <c r="W609" i="3"/>
  <c r="V609" i="3"/>
  <c r="W608" i="3"/>
  <c r="V608" i="3"/>
  <c r="W607" i="3"/>
  <c r="V607" i="3"/>
  <c r="W606" i="3"/>
  <c r="V606" i="3"/>
  <c r="W605" i="3"/>
  <c r="V605" i="3"/>
  <c r="W604" i="3"/>
  <c r="V604" i="3"/>
  <c r="W603" i="3"/>
  <c r="V603" i="3"/>
  <c r="W602" i="3"/>
  <c r="V602" i="3"/>
  <c r="W601" i="3"/>
  <c r="V601" i="3"/>
  <c r="W600" i="3"/>
  <c r="V600" i="3"/>
  <c r="W599" i="3"/>
  <c r="V599" i="3"/>
  <c r="W598" i="3"/>
  <c r="V598" i="3"/>
  <c r="W597" i="3"/>
  <c r="V597" i="3"/>
  <c r="W596" i="3"/>
  <c r="V596" i="3"/>
  <c r="W595" i="3"/>
  <c r="V595" i="3"/>
  <c r="W594" i="3"/>
  <c r="V594" i="3"/>
  <c r="W593" i="3"/>
  <c r="V593" i="3"/>
  <c r="W592" i="3"/>
  <c r="V592" i="3"/>
  <c r="W591" i="3"/>
  <c r="V591" i="3"/>
  <c r="W590" i="3"/>
  <c r="V590" i="3"/>
  <c r="W589" i="3"/>
  <c r="V589" i="3"/>
  <c r="W588" i="3"/>
  <c r="V588" i="3"/>
  <c r="W587" i="3"/>
  <c r="V587" i="3"/>
  <c r="W586" i="3"/>
  <c r="V586" i="3"/>
  <c r="W585" i="3"/>
  <c r="V585" i="3"/>
  <c r="W584" i="3"/>
  <c r="V584" i="3"/>
  <c r="W583" i="3"/>
  <c r="V583" i="3"/>
  <c r="W582" i="3"/>
  <c r="V582" i="3"/>
  <c r="W581" i="3"/>
  <c r="V581" i="3"/>
  <c r="W580" i="3"/>
  <c r="V580" i="3"/>
  <c r="W579" i="3"/>
  <c r="V579" i="3"/>
  <c r="W578" i="3"/>
  <c r="V578" i="3"/>
  <c r="W577" i="3"/>
  <c r="V577" i="3"/>
  <c r="W576" i="3"/>
  <c r="V576" i="3"/>
  <c r="W575" i="3"/>
  <c r="V575" i="3"/>
  <c r="W574" i="3"/>
  <c r="V574" i="3"/>
  <c r="W573" i="3"/>
  <c r="V573" i="3"/>
  <c r="W572" i="3"/>
  <c r="V572" i="3"/>
  <c r="W571" i="3"/>
  <c r="V571" i="3"/>
  <c r="W570" i="3"/>
  <c r="V570" i="3"/>
  <c r="W569" i="3"/>
  <c r="V569" i="3"/>
  <c r="W568" i="3"/>
  <c r="V568" i="3"/>
  <c r="W567" i="3"/>
  <c r="V567" i="3"/>
  <c r="W566" i="3"/>
  <c r="V566" i="3"/>
  <c r="W565" i="3"/>
  <c r="V565" i="3"/>
  <c r="W564" i="3"/>
  <c r="V564" i="3"/>
  <c r="W563" i="3"/>
  <c r="V563" i="3"/>
  <c r="W562" i="3"/>
  <c r="V562" i="3"/>
  <c r="W561" i="3"/>
  <c r="V561" i="3"/>
  <c r="W560" i="3"/>
  <c r="V560" i="3"/>
  <c r="W559" i="3"/>
  <c r="V559" i="3"/>
  <c r="W558" i="3"/>
  <c r="V558" i="3"/>
  <c r="W557" i="3"/>
  <c r="V557" i="3"/>
  <c r="W556" i="3"/>
  <c r="V556" i="3"/>
  <c r="W555" i="3"/>
  <c r="V555" i="3"/>
  <c r="W554" i="3"/>
  <c r="V554" i="3"/>
  <c r="W553" i="3"/>
  <c r="V553" i="3"/>
  <c r="W552" i="3"/>
  <c r="V552" i="3"/>
  <c r="W551" i="3"/>
  <c r="V551" i="3"/>
  <c r="W550" i="3"/>
  <c r="V550" i="3"/>
  <c r="W549" i="3"/>
  <c r="V549" i="3"/>
  <c r="W548" i="3"/>
  <c r="V548" i="3"/>
  <c r="W547" i="3"/>
  <c r="V547" i="3"/>
  <c r="W546" i="3"/>
  <c r="V546" i="3"/>
  <c r="W545" i="3"/>
  <c r="V545" i="3"/>
  <c r="W544" i="3"/>
  <c r="V544" i="3"/>
  <c r="W543" i="3"/>
  <c r="V543" i="3"/>
  <c r="W542" i="3"/>
  <c r="V542" i="3"/>
  <c r="W541" i="3"/>
  <c r="V541" i="3"/>
  <c r="W540" i="3"/>
  <c r="V540" i="3"/>
  <c r="W539" i="3"/>
  <c r="V539" i="3"/>
  <c r="W538" i="3"/>
  <c r="V538" i="3"/>
  <c r="W537" i="3"/>
  <c r="V537" i="3"/>
  <c r="W536" i="3"/>
  <c r="V536" i="3"/>
  <c r="W535" i="3"/>
  <c r="V535" i="3"/>
  <c r="W534" i="3"/>
  <c r="V534" i="3"/>
  <c r="W533" i="3"/>
  <c r="V533" i="3"/>
  <c r="W532" i="3"/>
  <c r="V532" i="3"/>
  <c r="W531" i="3"/>
  <c r="V531" i="3"/>
  <c r="W530" i="3"/>
  <c r="V530" i="3"/>
  <c r="W529" i="3"/>
  <c r="V529" i="3"/>
  <c r="W528" i="3"/>
  <c r="V528" i="3"/>
  <c r="W527" i="3"/>
  <c r="V527" i="3"/>
  <c r="W526" i="3"/>
  <c r="V526" i="3"/>
  <c r="W525" i="3"/>
  <c r="V525" i="3"/>
  <c r="W524" i="3"/>
  <c r="V524" i="3"/>
  <c r="W523" i="3"/>
  <c r="V523" i="3"/>
  <c r="W522" i="3"/>
  <c r="V522" i="3"/>
  <c r="W521" i="3"/>
  <c r="V521" i="3"/>
  <c r="W520" i="3"/>
  <c r="V520" i="3"/>
  <c r="W519" i="3"/>
  <c r="V519" i="3"/>
  <c r="W518" i="3"/>
  <c r="V518" i="3"/>
  <c r="W517" i="3"/>
  <c r="V517" i="3"/>
  <c r="W516" i="3"/>
  <c r="V516" i="3"/>
  <c r="W515" i="3"/>
  <c r="V515" i="3"/>
  <c r="W514" i="3"/>
  <c r="V514" i="3"/>
  <c r="W513" i="3"/>
  <c r="V513" i="3"/>
  <c r="W512" i="3"/>
  <c r="V512" i="3"/>
  <c r="W511" i="3"/>
  <c r="V511" i="3"/>
  <c r="W510" i="3"/>
  <c r="V510" i="3"/>
  <c r="W509" i="3"/>
  <c r="V509" i="3"/>
  <c r="W508" i="3"/>
  <c r="V508" i="3"/>
  <c r="W507" i="3"/>
  <c r="V507" i="3"/>
  <c r="W506" i="3"/>
  <c r="V506" i="3"/>
  <c r="W505" i="3"/>
  <c r="V505" i="3"/>
  <c r="W504" i="3"/>
  <c r="V504" i="3"/>
  <c r="W503" i="3"/>
  <c r="V503" i="3"/>
  <c r="W502" i="3"/>
  <c r="V502" i="3"/>
  <c r="W501" i="3"/>
  <c r="V501" i="3"/>
  <c r="W500" i="3"/>
  <c r="V500" i="3"/>
  <c r="W499" i="3"/>
  <c r="V499" i="3"/>
  <c r="W498" i="3"/>
  <c r="V498" i="3"/>
  <c r="W497" i="3"/>
  <c r="V497" i="3"/>
  <c r="W496" i="3"/>
  <c r="V496" i="3"/>
  <c r="W495" i="3"/>
  <c r="V495" i="3"/>
  <c r="W494" i="3"/>
  <c r="V494" i="3"/>
  <c r="W493" i="3"/>
  <c r="V493" i="3"/>
  <c r="W492" i="3"/>
  <c r="V492" i="3"/>
  <c r="C12" i="3" l="1"/>
  <c r="E12" i="3" s="1"/>
  <c r="F12" i="3"/>
  <c r="E9" i="3" s="1"/>
  <c r="G12" i="3" l="1"/>
  <c r="D12" i="3"/>
  <c r="V12" i="3" s="1"/>
  <c r="B13" i="3" l="1"/>
  <c r="C13" i="3" s="1"/>
  <c r="E13" i="3" l="1"/>
  <c r="D13" i="3" s="1"/>
  <c r="A13" i="3"/>
  <c r="F13" i="3" s="1"/>
  <c r="G13" i="3" l="1"/>
  <c r="B14" i="3" s="1"/>
  <c r="C14" i="3" s="1"/>
  <c r="W13" i="3"/>
  <c r="V13" i="3"/>
  <c r="E14" i="3" l="1"/>
  <c r="D14" i="3" s="1"/>
  <c r="A14" i="3"/>
  <c r="F14" i="3" s="1"/>
  <c r="W14" i="3" l="1"/>
  <c r="G14" i="3"/>
  <c r="B15" i="3" s="1"/>
  <c r="C15" i="3" s="1"/>
  <c r="V14" i="3"/>
  <c r="E15" i="3" l="1"/>
  <c r="D15" i="3" s="1"/>
  <c r="B16" i="3" s="1"/>
  <c r="C16" i="3" s="1"/>
  <c r="A15" i="3"/>
  <c r="F15" i="3" s="1"/>
  <c r="G15" i="3" l="1"/>
  <c r="V15" i="3" s="1"/>
  <c r="W15" i="3"/>
  <c r="E16" i="3"/>
  <c r="D16" i="3" s="1"/>
  <c r="A16" i="3"/>
  <c r="F16" i="3" s="1"/>
  <c r="W16" i="3" l="1"/>
  <c r="G16" i="3"/>
  <c r="B17" i="3"/>
  <c r="C17" i="3" s="1"/>
  <c r="V16" i="3"/>
  <c r="A17" i="3" l="1"/>
  <c r="F17" i="3" s="1"/>
  <c r="E17" i="3"/>
  <c r="D17" i="3" s="1"/>
  <c r="W17" i="3" l="1"/>
  <c r="G17" i="3"/>
  <c r="B18" i="3" s="1"/>
  <c r="C18" i="3" s="1"/>
  <c r="E18" i="3" l="1"/>
  <c r="D18" i="3" s="1"/>
  <c r="A18" i="3"/>
  <c r="F18" i="3" s="1"/>
  <c r="V17" i="3"/>
  <c r="W18" i="3" l="1"/>
  <c r="G18" i="3"/>
  <c r="V18" i="3" s="1"/>
  <c r="B19" i="3"/>
  <c r="C19" i="3" s="1"/>
  <c r="E19" i="3" l="1"/>
  <c r="D19" i="3" s="1"/>
  <c r="B20" i="3" s="1"/>
  <c r="C20" i="3" s="1"/>
  <c r="A19" i="3"/>
  <c r="F19" i="3" s="1"/>
  <c r="G19" i="3" l="1"/>
  <c r="W19" i="3"/>
  <c r="V19" i="3"/>
  <c r="E20" i="3"/>
  <c r="D20" i="3" s="1"/>
  <c r="A20" i="3"/>
  <c r="F20" i="3" s="1"/>
  <c r="G20" i="3" l="1"/>
  <c r="V20" i="3"/>
  <c r="W20" i="3"/>
  <c r="B21" i="3"/>
  <c r="C21" i="3" s="1"/>
  <c r="E21" i="3" l="1"/>
  <c r="A21" i="3"/>
  <c r="F21" i="3" s="1"/>
  <c r="G21" i="3" l="1"/>
  <c r="W21" i="3"/>
  <c r="D21" i="3"/>
  <c r="V21" i="3" s="1"/>
  <c r="B22" i="3" l="1"/>
  <c r="C22" i="3" s="1"/>
  <c r="E22" i="3" l="1"/>
  <c r="A22" i="3"/>
  <c r="F22" i="3" s="1"/>
  <c r="G22" i="3" l="1"/>
  <c r="W22" i="3"/>
  <c r="D22" i="3"/>
  <c r="V22" i="3" s="1"/>
  <c r="B23" i="3" l="1"/>
  <c r="C23" i="3" s="1"/>
  <c r="E23" i="3" l="1"/>
  <c r="A23" i="3"/>
  <c r="F23" i="3" s="1"/>
  <c r="G23" i="3" l="1"/>
  <c r="D23" i="3"/>
  <c r="B24" i="3" s="1"/>
  <c r="C24" i="3" s="1"/>
  <c r="W23" i="3"/>
  <c r="E24" i="3" l="1"/>
  <c r="D24" i="3" s="1"/>
  <c r="A24" i="3"/>
  <c r="F24" i="3" s="1"/>
  <c r="V23" i="3"/>
  <c r="G24" i="3" l="1"/>
  <c r="W24" i="3"/>
  <c r="V24" i="3"/>
  <c r="B25" i="3"/>
  <c r="C25" i="3" s="1"/>
  <c r="A25" i="3" l="1"/>
  <c r="F25" i="3" s="1"/>
  <c r="E25" i="3" l="1"/>
  <c r="D25" i="3" s="1"/>
  <c r="W25" i="3"/>
  <c r="G25" i="3" l="1"/>
  <c r="V25" i="3"/>
  <c r="B26" i="3"/>
  <c r="C26" i="3" s="1"/>
  <c r="E26" i="3" l="1"/>
  <c r="D26" i="3" s="1"/>
  <c r="A26" i="3"/>
  <c r="F26" i="3" s="1"/>
  <c r="G26" i="3" l="1"/>
  <c r="W26" i="3"/>
  <c r="B27" i="3"/>
  <c r="C27" i="3" s="1"/>
  <c r="V26" i="3"/>
  <c r="E27" i="3" l="1"/>
  <c r="D27" i="3" s="1"/>
  <c r="A27" i="3"/>
  <c r="F27" i="3" s="1"/>
  <c r="W27" i="3" l="1"/>
  <c r="G27" i="3"/>
  <c r="B28" i="3" s="1"/>
  <c r="C28" i="3" s="1"/>
  <c r="V27" i="3" l="1"/>
  <c r="E28" i="3"/>
  <c r="A28" i="3"/>
  <c r="F28" i="3" s="1"/>
  <c r="W28" i="3" l="1"/>
  <c r="D28" i="3"/>
  <c r="V28" i="3" s="1"/>
  <c r="G28" i="3"/>
  <c r="B29" i="3" l="1"/>
  <c r="C29" i="3" s="1"/>
  <c r="A29" i="3" l="1"/>
  <c r="F29" i="3" s="1"/>
  <c r="E29" i="3"/>
  <c r="D29" i="3" s="1"/>
  <c r="V29" i="3" s="1"/>
  <c r="W29" i="3"/>
  <c r="G29" i="3" l="1"/>
  <c r="B30" i="3" s="1"/>
  <c r="C30" i="3" s="1"/>
  <c r="E30" i="3" l="1"/>
  <c r="D30" i="3" s="1"/>
  <c r="B31" i="3" s="1"/>
  <c r="C31" i="3" s="1"/>
  <c r="A30" i="3"/>
  <c r="F30" i="3" s="1"/>
  <c r="W30" i="3" l="1"/>
  <c r="G30" i="3"/>
  <c r="V30" i="3"/>
  <c r="E31" i="3"/>
  <c r="A31" i="3"/>
  <c r="F31" i="3" s="1"/>
  <c r="G31" i="3" l="1"/>
  <c r="D31" i="3"/>
  <c r="B32" i="3" s="1"/>
  <c r="C32" i="3" s="1"/>
  <c r="W31" i="3"/>
  <c r="E32" i="3" l="1"/>
  <c r="A32" i="3"/>
  <c r="F32" i="3" s="1"/>
  <c r="V31" i="3"/>
  <c r="G32" i="3" l="1"/>
  <c r="D32" i="3"/>
  <c r="B33" i="3" s="1"/>
  <c r="C33" i="3" s="1"/>
  <c r="W32" i="3"/>
  <c r="V32" i="3" l="1"/>
  <c r="A33" i="3"/>
  <c r="F33" i="3" s="1"/>
  <c r="E33" i="3" l="1"/>
  <c r="D33" i="3" s="1"/>
  <c r="W33" i="3"/>
  <c r="G33" i="3" l="1"/>
  <c r="B34" i="3"/>
  <c r="C34" i="3" s="1"/>
  <c r="V33" i="3"/>
  <c r="E34" i="3" l="1"/>
  <c r="D34" i="3" s="1"/>
  <c r="A34" i="3"/>
  <c r="F34" i="3" s="1"/>
  <c r="W34" i="3" l="1"/>
  <c r="G34" i="3"/>
  <c r="B35" i="3" s="1"/>
  <c r="C35" i="3" s="1"/>
  <c r="E35" i="3" l="1"/>
  <c r="D35" i="3" s="1"/>
  <c r="A35" i="3"/>
  <c r="F35" i="3" s="1"/>
  <c r="V34" i="3"/>
  <c r="W35" i="3" l="1"/>
  <c r="G35" i="3"/>
  <c r="V35" i="3" s="1"/>
  <c r="B36" i="3" l="1"/>
  <c r="C36" i="3" s="1"/>
  <c r="E36" i="3" l="1"/>
  <c r="D36" i="3" s="1"/>
  <c r="A36" i="3"/>
  <c r="F36" i="3" s="1"/>
  <c r="G36" i="3" l="1"/>
  <c r="B37" i="3" s="1"/>
  <c r="C37" i="3" s="1"/>
  <c r="W36" i="3"/>
  <c r="V36" i="3"/>
  <c r="E37" i="3" l="1"/>
  <c r="D37" i="3" s="1"/>
  <c r="A37" i="3"/>
  <c r="F37" i="3" s="1"/>
  <c r="G37" i="3" l="1"/>
  <c r="B38" i="3" s="1"/>
  <c r="C38" i="3" s="1"/>
  <c r="W37" i="3"/>
  <c r="E38" i="3" l="1"/>
  <c r="D38" i="3" s="1"/>
  <c r="A38" i="3"/>
  <c r="F38" i="3" s="1"/>
  <c r="V37" i="3"/>
  <c r="G38" i="3" l="1"/>
  <c r="B39" i="3" s="1"/>
  <c r="C39" i="3" s="1"/>
  <c r="W38" i="3"/>
  <c r="E39" i="3" l="1"/>
  <c r="D39" i="3" s="1"/>
  <c r="A39" i="3"/>
  <c r="F39" i="3" s="1"/>
  <c r="V38" i="3"/>
  <c r="G39" i="3" l="1"/>
  <c r="B40" i="3" s="1"/>
  <c r="C40" i="3" s="1"/>
  <c r="W39" i="3"/>
  <c r="A40" i="3" l="1"/>
  <c r="W40" i="3" s="1"/>
  <c r="E40" i="3"/>
  <c r="D40" i="3" s="1"/>
  <c r="V39" i="3"/>
  <c r="F40" i="3" l="1"/>
  <c r="G40" i="3" s="1"/>
  <c r="B41" i="3" s="1"/>
  <c r="C41" i="3" s="1"/>
  <c r="E41" i="3" l="1"/>
  <c r="D41" i="3" s="1"/>
  <c r="A41" i="3"/>
  <c r="F41" i="3" s="1"/>
  <c r="V40" i="3"/>
  <c r="G41" i="3" l="1"/>
  <c r="B42" i="3" s="1"/>
  <c r="C42" i="3" s="1"/>
  <c r="W41" i="3"/>
  <c r="E42" i="3" l="1"/>
  <c r="D42" i="3" s="1"/>
  <c r="A42" i="3"/>
  <c r="W42" i="3" s="1"/>
  <c r="V41" i="3"/>
  <c r="F42" i="3" l="1"/>
  <c r="G42" i="3" s="1"/>
  <c r="B43" i="3" s="1"/>
  <c r="C43" i="3" s="1"/>
  <c r="A43" i="3" l="1"/>
  <c r="F43" i="3" s="1"/>
  <c r="E43" i="3"/>
  <c r="D43" i="3" s="1"/>
  <c r="V42" i="3"/>
  <c r="G43" i="3" l="1"/>
  <c r="V43" i="3" s="1"/>
  <c r="W43" i="3"/>
  <c r="B44" i="3" l="1"/>
  <c r="C44" i="3" s="1"/>
  <c r="E44" i="3" l="1"/>
  <c r="D44" i="3" s="1"/>
  <c r="A44" i="3"/>
  <c r="F44" i="3" s="1"/>
  <c r="G44" i="3" l="1"/>
  <c r="B45" i="3" s="1"/>
  <c r="C45" i="3" s="1"/>
  <c r="W44" i="3"/>
  <c r="A45" i="3" l="1"/>
  <c r="F45" i="3" s="1"/>
  <c r="E45" i="3"/>
  <c r="D45" i="3" s="1"/>
  <c r="V44" i="3"/>
  <c r="G45" i="3" l="1"/>
  <c r="V45" i="3" s="1"/>
  <c r="W45" i="3"/>
  <c r="B46" i="3" l="1"/>
  <c r="C46" i="3" s="1"/>
  <c r="A46" i="3" l="1"/>
  <c r="F46" i="3" s="1"/>
  <c r="E46" i="3"/>
  <c r="D46" i="3" s="1"/>
  <c r="G46" i="3" l="1"/>
  <c r="B47" i="3" s="1"/>
  <c r="C47" i="3" s="1"/>
  <c r="W46" i="3"/>
  <c r="E47" i="3" l="1"/>
  <c r="D47" i="3" s="1"/>
  <c r="A47" i="3"/>
  <c r="F47" i="3" s="1"/>
  <c r="V46" i="3"/>
  <c r="G47" i="3" l="1"/>
  <c r="B48" i="3" s="1"/>
  <c r="C48" i="3" s="1"/>
  <c r="W47" i="3"/>
  <c r="A48" i="3" l="1"/>
  <c r="F48" i="3" s="1"/>
  <c r="E48" i="3"/>
  <c r="D48" i="3" s="1"/>
  <c r="V47" i="3"/>
  <c r="G48" i="3" l="1"/>
  <c r="B49" i="3" s="1"/>
  <c r="C49" i="3" s="1"/>
  <c r="W48" i="3"/>
  <c r="E49" i="3" l="1"/>
  <c r="D49" i="3" s="1"/>
  <c r="A49" i="3"/>
  <c r="F49" i="3" s="1"/>
  <c r="V48" i="3"/>
  <c r="G49" i="3" l="1"/>
  <c r="B50" i="3" s="1"/>
  <c r="C50" i="3" s="1"/>
  <c r="W49" i="3"/>
  <c r="E50" i="3" l="1"/>
  <c r="D50" i="3" s="1"/>
  <c r="A50" i="3"/>
  <c r="F50" i="3" s="1"/>
  <c r="V49" i="3"/>
  <c r="G50" i="3" l="1"/>
  <c r="B51" i="3" s="1"/>
  <c r="C51" i="3" s="1"/>
  <c r="W50" i="3"/>
  <c r="A51" i="3" l="1"/>
  <c r="F51" i="3" s="1"/>
  <c r="E51" i="3"/>
  <c r="D51" i="3" s="1"/>
  <c r="V50" i="3"/>
  <c r="G51" i="3" l="1"/>
  <c r="B52" i="3" s="1"/>
  <c r="C52" i="3" s="1"/>
  <c r="W51" i="3"/>
  <c r="E52" i="3" l="1"/>
  <c r="D52" i="3" s="1"/>
  <c r="A52" i="3"/>
  <c r="F52" i="3" s="1"/>
  <c r="V51" i="3"/>
  <c r="G52" i="3" l="1"/>
  <c r="B53" i="3" s="1"/>
  <c r="C53" i="3" s="1"/>
  <c r="W52" i="3"/>
  <c r="A53" i="3" l="1"/>
  <c r="F53" i="3" s="1"/>
  <c r="E53" i="3"/>
  <c r="D53" i="3" s="1"/>
  <c r="V52" i="3"/>
  <c r="G53" i="3" l="1"/>
  <c r="V53" i="3" s="1"/>
  <c r="W53" i="3"/>
  <c r="B54" i="3" l="1"/>
  <c r="C54" i="3" s="1"/>
  <c r="E54" i="3" l="1"/>
  <c r="D54" i="3" s="1"/>
  <c r="A54" i="3"/>
  <c r="F54" i="3" s="1"/>
  <c r="G54" i="3" l="1"/>
  <c r="B55" i="3" s="1"/>
  <c r="C55" i="3" s="1"/>
  <c r="W54" i="3"/>
  <c r="E55" i="3" l="1"/>
  <c r="D55" i="3" s="1"/>
  <c r="A55" i="3"/>
  <c r="F55" i="3" s="1"/>
  <c r="V54" i="3"/>
  <c r="W55" i="3" l="1"/>
  <c r="G55" i="3"/>
  <c r="B56" i="3"/>
  <c r="C56" i="3" s="1"/>
  <c r="V55" i="3"/>
  <c r="A56" i="3" l="1"/>
  <c r="F56" i="3" s="1"/>
  <c r="E56" i="3"/>
  <c r="D56" i="3" s="1"/>
  <c r="W56" i="3"/>
  <c r="G56" i="3" l="1"/>
  <c r="B57" i="3" s="1"/>
  <c r="C57" i="3" s="1"/>
  <c r="V56" i="3"/>
  <c r="E57" i="3" l="1"/>
  <c r="D57" i="3" s="1"/>
  <c r="A57" i="3"/>
  <c r="W57" i="3" s="1"/>
  <c r="F57" i="3" l="1"/>
  <c r="G57" i="3" s="1"/>
  <c r="B58" i="3" s="1"/>
  <c r="C58" i="3" s="1"/>
  <c r="V57" i="3"/>
  <c r="A58" i="3" l="1"/>
  <c r="F58" i="3"/>
  <c r="E58" i="3"/>
  <c r="D58" i="3" s="1"/>
  <c r="W58" i="3"/>
  <c r="G58" i="3" l="1"/>
  <c r="B59" i="3" s="1"/>
  <c r="C59" i="3" s="1"/>
  <c r="V58" i="3"/>
  <c r="A59" i="3" l="1"/>
  <c r="F59" i="3"/>
  <c r="E59" i="3"/>
  <c r="D59" i="3" s="1"/>
  <c r="W59" i="3"/>
  <c r="G59" i="3" l="1"/>
  <c r="B60" i="3" s="1"/>
  <c r="C60" i="3" s="1"/>
  <c r="V59" i="3"/>
  <c r="E60" i="3" l="1"/>
  <c r="D60" i="3" s="1"/>
  <c r="A60" i="3"/>
  <c r="W60" i="3" s="1"/>
  <c r="F60" i="3" l="1"/>
  <c r="G60" i="3" s="1"/>
  <c r="V60" i="3" s="1"/>
  <c r="B61" i="3"/>
  <c r="C61" i="3" s="1"/>
  <c r="E61" i="3" l="1"/>
  <c r="D61" i="3" s="1"/>
  <c r="A61" i="3"/>
  <c r="F61" i="3" s="1"/>
  <c r="G61" i="3" l="1"/>
  <c r="B62" i="3" s="1"/>
  <c r="C62" i="3" s="1"/>
  <c r="W61" i="3"/>
  <c r="E62" i="3" l="1"/>
  <c r="D62" i="3" s="1"/>
  <c r="A62" i="3"/>
  <c r="F62" i="3" s="1"/>
  <c r="V61" i="3"/>
  <c r="G62" i="3" l="1"/>
  <c r="B63" i="3" s="1"/>
  <c r="C63" i="3" s="1"/>
  <c r="W62" i="3"/>
  <c r="E63" i="3" l="1"/>
  <c r="D63" i="3" s="1"/>
  <c r="A63" i="3"/>
  <c r="F63" i="3" s="1"/>
  <c r="V62" i="3"/>
  <c r="G63" i="3" l="1"/>
  <c r="B64" i="3" s="1"/>
  <c r="C64" i="3" s="1"/>
  <c r="W63" i="3"/>
  <c r="A64" i="3" l="1"/>
  <c r="F64" i="3" s="1"/>
  <c r="E64" i="3"/>
  <c r="D64" i="3" s="1"/>
  <c r="V63" i="3"/>
  <c r="G64" i="3" l="1"/>
  <c r="B65" i="3" s="1"/>
  <c r="C65" i="3" s="1"/>
  <c r="W64" i="3"/>
  <c r="A65" i="3" l="1"/>
  <c r="F65" i="3" s="1"/>
  <c r="E65" i="3"/>
  <c r="D65" i="3" s="1"/>
  <c r="V64" i="3"/>
  <c r="G65" i="3" l="1"/>
  <c r="B66" i="3" s="1"/>
  <c r="C66" i="3" s="1"/>
  <c r="W65" i="3"/>
  <c r="V65" i="3"/>
  <c r="E66" i="3" l="1"/>
  <c r="D66" i="3" s="1"/>
  <c r="A66" i="3"/>
  <c r="F66" i="3" s="1"/>
  <c r="G66" i="3" l="1"/>
  <c r="B67" i="3" s="1"/>
  <c r="C67" i="3" s="1"/>
  <c r="W66" i="3"/>
  <c r="E67" i="3" l="1"/>
  <c r="D67" i="3" s="1"/>
  <c r="A67" i="3"/>
  <c r="W67" i="3" s="1"/>
  <c r="V66" i="3"/>
  <c r="F67" i="3" l="1"/>
  <c r="G67" i="3" s="1"/>
  <c r="B68" i="3"/>
  <c r="C68" i="3" s="1"/>
  <c r="V67" i="3"/>
  <c r="E68" i="3" l="1"/>
  <c r="D68" i="3" s="1"/>
  <c r="B69" i="3" s="1"/>
  <c r="C69" i="3" s="1"/>
  <c r="A68" i="3"/>
  <c r="F68" i="3" s="1"/>
  <c r="V68" i="3" l="1"/>
  <c r="E69" i="3"/>
  <c r="D69" i="3" s="1"/>
  <c r="B70" i="3" s="1"/>
  <c r="C70" i="3" s="1"/>
  <c r="G68" i="3"/>
  <c r="W68" i="3"/>
  <c r="A69" i="3"/>
  <c r="W69" i="3" s="1"/>
  <c r="F69" i="3" l="1"/>
  <c r="G69" i="3" s="1"/>
  <c r="E70" i="3"/>
  <c r="V69" i="3"/>
  <c r="A70" i="3"/>
  <c r="F70" i="3" s="1"/>
  <c r="G70" i="3" l="1"/>
  <c r="D70" i="3"/>
  <c r="B71" i="3" s="1"/>
  <c r="C71" i="3" s="1"/>
  <c r="W70" i="3"/>
  <c r="V70" i="3" l="1"/>
  <c r="E71" i="3"/>
  <c r="D71" i="3" s="1"/>
  <c r="A71" i="3"/>
  <c r="F71" i="3" s="1"/>
  <c r="G71" i="3" l="1"/>
  <c r="B72" i="3"/>
  <c r="C72" i="3" s="1"/>
  <c r="V71" i="3"/>
  <c r="W71" i="3"/>
  <c r="E72" i="3" l="1"/>
  <c r="A72" i="3"/>
  <c r="F72" i="3" s="1"/>
  <c r="G72" i="3" l="1"/>
  <c r="W72" i="3"/>
  <c r="D72" i="3"/>
  <c r="B73" i="3" s="1"/>
  <c r="C73" i="3" s="1"/>
  <c r="A73" i="3" l="1"/>
  <c r="F73" i="3" s="1"/>
  <c r="V72" i="3"/>
  <c r="E73" i="3" l="1"/>
  <c r="D73" i="3" s="1"/>
  <c r="W73" i="3"/>
  <c r="G73" i="3" l="1"/>
  <c r="V73" i="3"/>
  <c r="B74" i="3"/>
  <c r="C74" i="3" s="1"/>
  <c r="A74" i="3" l="1"/>
  <c r="F74" i="3" s="1"/>
  <c r="W74" i="3" l="1"/>
  <c r="E74" i="3"/>
  <c r="D74" i="3" s="1"/>
  <c r="G74" i="3" l="1"/>
  <c r="B75" i="3"/>
  <c r="C75" i="3" s="1"/>
  <c r="V74" i="3"/>
  <c r="A75" i="3" l="1"/>
  <c r="F75" i="3" s="1"/>
  <c r="E75" i="3"/>
  <c r="D75" i="3" s="1"/>
  <c r="G75" i="3" l="1"/>
  <c r="B76" i="3" s="1"/>
  <c r="C76" i="3" s="1"/>
  <c r="V75" i="3"/>
  <c r="W75" i="3"/>
  <c r="A76" i="3" l="1"/>
  <c r="F76" i="3" s="1"/>
  <c r="E76" i="3"/>
  <c r="D76" i="3" s="1"/>
  <c r="W76" i="3"/>
  <c r="G76" i="3" l="1"/>
  <c r="V76" i="3" s="1"/>
  <c r="B77" i="3"/>
  <c r="C77" i="3" s="1"/>
  <c r="E77" i="3" l="1"/>
  <c r="D77" i="3" s="1"/>
  <c r="A77" i="3"/>
  <c r="F77" i="3" s="1"/>
  <c r="G77" i="3" l="1"/>
  <c r="V77" i="3" s="1"/>
  <c r="W77" i="3"/>
  <c r="B78" i="3" l="1"/>
  <c r="C78" i="3" s="1"/>
  <c r="E78" i="3" l="1"/>
  <c r="D78" i="3" s="1"/>
  <c r="A78" i="3"/>
  <c r="F78" i="3" s="1"/>
  <c r="G78" i="3" l="1"/>
  <c r="B79" i="3" s="1"/>
  <c r="C79" i="3" s="1"/>
  <c r="W78" i="3"/>
  <c r="A79" i="3" l="1"/>
  <c r="F79" i="3" s="1"/>
  <c r="E79" i="3"/>
  <c r="D79" i="3" s="1"/>
  <c r="V78" i="3"/>
  <c r="G79" i="3" l="1"/>
  <c r="B80" i="3" s="1"/>
  <c r="C80" i="3" s="1"/>
  <c r="W79" i="3"/>
  <c r="A80" i="3" l="1"/>
  <c r="F80" i="3" s="1"/>
  <c r="E80" i="3"/>
  <c r="D80" i="3" s="1"/>
  <c r="V79" i="3"/>
  <c r="G80" i="3" l="1"/>
  <c r="B81" i="3" s="1"/>
  <c r="C81" i="3" s="1"/>
  <c r="W80" i="3"/>
  <c r="A81" i="3" l="1"/>
  <c r="F81" i="3" s="1"/>
  <c r="E81" i="3"/>
  <c r="D81" i="3" s="1"/>
  <c r="V80" i="3"/>
  <c r="G81" i="3" l="1"/>
  <c r="B82" i="3" s="1"/>
  <c r="C82" i="3" s="1"/>
  <c r="W81" i="3"/>
  <c r="A82" i="3" l="1"/>
  <c r="F82" i="3" s="1"/>
  <c r="E82" i="3"/>
  <c r="D82" i="3" s="1"/>
  <c r="V81" i="3"/>
  <c r="G82" i="3" l="1"/>
  <c r="B83" i="3" s="1"/>
  <c r="C83" i="3" s="1"/>
  <c r="W82" i="3"/>
  <c r="V82" i="3"/>
  <c r="A83" i="3" l="1"/>
  <c r="W83" i="3" s="1"/>
  <c r="E83" i="3"/>
  <c r="D83" i="3" s="1"/>
  <c r="F83" i="3" l="1"/>
  <c r="G83" i="3" s="1"/>
  <c r="B84" i="3" s="1"/>
  <c r="C84" i="3" s="1"/>
  <c r="V83" i="3"/>
  <c r="E84" i="3" l="1"/>
  <c r="D84" i="3" s="1"/>
  <c r="A84" i="3"/>
  <c r="F84" i="3" s="1"/>
  <c r="G84" i="3" l="1"/>
  <c r="B85" i="3" s="1"/>
  <c r="C85" i="3" s="1"/>
  <c r="W84" i="3"/>
  <c r="E85" i="3" l="1"/>
  <c r="D85" i="3" s="1"/>
  <c r="A85" i="3"/>
  <c r="F85" i="3" s="1"/>
  <c r="V84" i="3"/>
  <c r="G85" i="3" l="1"/>
  <c r="W85" i="3"/>
  <c r="V85" i="3"/>
  <c r="B86" i="3"/>
  <c r="C86" i="3" s="1"/>
  <c r="A86" i="3" l="1"/>
  <c r="F86" i="3" s="1"/>
  <c r="E86" i="3"/>
  <c r="D86" i="3" s="1"/>
  <c r="G86" i="3" l="1"/>
  <c r="B87" i="3" s="1"/>
  <c r="C87" i="3" s="1"/>
  <c r="W86" i="3"/>
  <c r="E87" i="3" l="1"/>
  <c r="D87" i="3" s="1"/>
  <c r="A87" i="3"/>
  <c r="F87" i="3" s="1"/>
  <c r="V86" i="3"/>
  <c r="G87" i="3" l="1"/>
  <c r="B88" i="3" s="1"/>
  <c r="C88" i="3" s="1"/>
  <c r="W87" i="3"/>
  <c r="E88" i="3" l="1"/>
  <c r="D88" i="3" s="1"/>
  <c r="A88" i="3"/>
  <c r="F88" i="3" s="1"/>
  <c r="V87" i="3"/>
  <c r="G88" i="3" l="1"/>
  <c r="B89" i="3" s="1"/>
  <c r="C89" i="3" s="1"/>
  <c r="W88" i="3"/>
  <c r="A89" i="3" l="1"/>
  <c r="F89" i="3" s="1"/>
  <c r="E89" i="3"/>
  <c r="D89" i="3" s="1"/>
  <c r="V88" i="3"/>
  <c r="G89" i="3" l="1"/>
  <c r="B90" i="3" s="1"/>
  <c r="C90" i="3" s="1"/>
  <c r="W89" i="3"/>
  <c r="V89" i="3"/>
  <c r="A90" i="3" l="1"/>
  <c r="F90" i="3" s="1"/>
  <c r="E90" i="3"/>
  <c r="D90" i="3" s="1"/>
  <c r="G90" i="3" l="1"/>
  <c r="B91" i="3" s="1"/>
  <c r="C91" i="3" s="1"/>
  <c r="W90" i="3"/>
  <c r="E91" i="3" l="1"/>
  <c r="D91" i="3" s="1"/>
  <c r="A91" i="3"/>
  <c r="F91" i="3" s="1"/>
  <c r="V90" i="3"/>
  <c r="G91" i="3" l="1"/>
  <c r="B92" i="3" s="1"/>
  <c r="C92" i="3" s="1"/>
  <c r="W91" i="3"/>
  <c r="E92" i="3" l="1"/>
  <c r="D92" i="3" s="1"/>
  <c r="A92" i="3"/>
  <c r="F92" i="3" s="1"/>
  <c r="V91" i="3"/>
  <c r="G92" i="3" l="1"/>
  <c r="W92" i="3"/>
  <c r="V92" i="3"/>
  <c r="B93" i="3"/>
  <c r="C93" i="3" s="1"/>
  <c r="E93" i="3" l="1"/>
  <c r="D93" i="3" s="1"/>
  <c r="A93" i="3"/>
  <c r="F93" i="3" s="1"/>
  <c r="G93" i="3" l="1"/>
  <c r="B94" i="3" s="1"/>
  <c r="C94" i="3" s="1"/>
  <c r="W93" i="3"/>
  <c r="A94" i="3" l="1"/>
  <c r="F94" i="3" s="1"/>
  <c r="E94" i="3"/>
  <c r="D94" i="3" s="1"/>
  <c r="V93" i="3"/>
  <c r="G94" i="3" l="1"/>
  <c r="B95" i="3" s="1"/>
  <c r="C95" i="3" s="1"/>
  <c r="W94" i="3"/>
  <c r="E95" i="3" l="1"/>
  <c r="D95" i="3" s="1"/>
  <c r="A95" i="3"/>
  <c r="F95" i="3" s="1"/>
  <c r="V94" i="3"/>
  <c r="G95" i="3" l="1"/>
  <c r="B96" i="3" s="1"/>
  <c r="C96" i="3" s="1"/>
  <c r="W95" i="3"/>
  <c r="V95" i="3"/>
  <c r="E96" i="3" l="1"/>
  <c r="D96" i="3" s="1"/>
  <c r="A96" i="3"/>
  <c r="F96" i="3" s="1"/>
  <c r="G96" i="3" l="1"/>
  <c r="V96" i="3" s="1"/>
  <c r="W96" i="3"/>
  <c r="B97" i="3" l="1"/>
  <c r="C97" i="3" s="1"/>
  <c r="A97" i="3" l="1"/>
  <c r="F97" i="3" s="1"/>
  <c r="E97" i="3"/>
  <c r="D97" i="3" s="1"/>
  <c r="G97" i="3" l="1"/>
  <c r="B98" i="3" s="1"/>
  <c r="C98" i="3" s="1"/>
  <c r="W97" i="3"/>
  <c r="A98" i="3" l="1"/>
  <c r="F98" i="3" s="1"/>
  <c r="E98" i="3"/>
  <c r="D98" i="3" s="1"/>
  <c r="V97" i="3"/>
  <c r="G98" i="3" l="1"/>
  <c r="B99" i="3" s="1"/>
  <c r="C99" i="3" s="1"/>
  <c r="W98" i="3"/>
  <c r="E99" i="3" l="1"/>
  <c r="D99" i="3" s="1"/>
  <c r="A99" i="3"/>
  <c r="F99" i="3" s="1"/>
  <c r="V98" i="3"/>
  <c r="G99" i="3" l="1"/>
  <c r="B100" i="3" s="1"/>
  <c r="C100" i="3" s="1"/>
  <c r="W99" i="3"/>
  <c r="E100" i="3" l="1"/>
  <c r="D100" i="3" s="1"/>
  <c r="A100" i="3"/>
  <c r="F100" i="3" s="1"/>
  <c r="V99" i="3"/>
  <c r="G100" i="3" l="1"/>
  <c r="B101" i="3" s="1"/>
  <c r="C101" i="3" s="1"/>
  <c r="V100" i="3"/>
  <c r="W100" i="3"/>
  <c r="A101" i="3" l="1"/>
  <c r="F101" i="3" s="1"/>
  <c r="E101" i="3"/>
  <c r="D101" i="3" s="1"/>
  <c r="G101" i="3" l="1"/>
  <c r="B102" i="3" s="1"/>
  <c r="C102" i="3" s="1"/>
  <c r="W101" i="3"/>
  <c r="E102" i="3" l="1"/>
  <c r="D102" i="3" s="1"/>
  <c r="A102" i="3"/>
  <c r="F102" i="3" s="1"/>
  <c r="V101" i="3"/>
  <c r="G102" i="3" l="1"/>
  <c r="B103" i="3" s="1"/>
  <c r="C103" i="3" s="1"/>
  <c r="W102" i="3"/>
  <c r="E103" i="3" l="1"/>
  <c r="D103" i="3" s="1"/>
  <c r="A103" i="3"/>
  <c r="F103" i="3" s="1"/>
  <c r="V102" i="3"/>
  <c r="G103" i="3" l="1"/>
  <c r="B104" i="3" s="1"/>
  <c r="C104" i="3" s="1"/>
  <c r="W103" i="3"/>
  <c r="A104" i="3" l="1"/>
  <c r="F104" i="3" s="1"/>
  <c r="E104" i="3"/>
  <c r="D104" i="3" s="1"/>
  <c r="V103" i="3"/>
  <c r="G104" i="3" l="1"/>
  <c r="B105" i="3" s="1"/>
  <c r="C105" i="3" s="1"/>
  <c r="W104" i="3"/>
  <c r="A105" i="3" l="1"/>
  <c r="F105" i="3" s="1"/>
  <c r="E105" i="3"/>
  <c r="D105" i="3" s="1"/>
  <c r="V104" i="3"/>
  <c r="G105" i="3" l="1"/>
  <c r="B106" i="3" s="1"/>
  <c r="C106" i="3" s="1"/>
  <c r="W105" i="3"/>
  <c r="E106" i="3" l="1"/>
  <c r="D106" i="3" s="1"/>
  <c r="A106" i="3"/>
  <c r="F106" i="3" s="1"/>
  <c r="V105" i="3"/>
  <c r="G106" i="3" l="1"/>
  <c r="V106" i="3" s="1"/>
  <c r="W106" i="3"/>
  <c r="B107" i="3" l="1"/>
  <c r="C107" i="3" s="1"/>
  <c r="E107" i="3" l="1"/>
  <c r="D107" i="3" s="1"/>
  <c r="A107" i="3"/>
  <c r="F107" i="3" s="1"/>
  <c r="G107" i="3" l="1"/>
  <c r="B108" i="3"/>
  <c r="C108" i="3" s="1"/>
  <c r="W107" i="3"/>
  <c r="V107" i="3"/>
  <c r="A108" i="3" l="1"/>
  <c r="F108" i="3" s="1"/>
  <c r="E108" i="3"/>
  <c r="D108" i="3" s="1"/>
  <c r="W108" i="3"/>
  <c r="G108" i="3" l="1"/>
  <c r="V108" i="3" s="1"/>
  <c r="B109" i="3"/>
  <c r="C109" i="3" s="1"/>
  <c r="A109" i="3" l="1"/>
  <c r="F109" i="3" s="1"/>
  <c r="E109" i="3"/>
  <c r="D109" i="3" s="1"/>
  <c r="G109" i="3" l="1"/>
  <c r="B110" i="3" s="1"/>
  <c r="C110" i="3" s="1"/>
  <c r="W109" i="3"/>
  <c r="A110" i="3" l="1"/>
  <c r="F110" i="3" s="1"/>
  <c r="E110" i="3"/>
  <c r="D110" i="3" s="1"/>
  <c r="V109" i="3"/>
  <c r="G110" i="3" l="1"/>
  <c r="B111" i="3" s="1"/>
  <c r="C111" i="3" s="1"/>
  <c r="W110" i="3"/>
  <c r="V110" i="3"/>
  <c r="E111" i="3" l="1"/>
  <c r="D111" i="3" s="1"/>
  <c r="A111" i="3"/>
  <c r="F111" i="3" s="1"/>
  <c r="G111" i="3" l="1"/>
  <c r="B112" i="3" s="1"/>
  <c r="C112" i="3" s="1"/>
  <c r="W111" i="3"/>
  <c r="V111" i="3"/>
  <c r="E112" i="3" l="1"/>
  <c r="D112" i="3" s="1"/>
  <c r="A112" i="3"/>
  <c r="F112" i="3" s="1"/>
  <c r="G112" i="3" l="1"/>
  <c r="B113" i="3" s="1"/>
  <c r="C113" i="3" s="1"/>
  <c r="W112" i="3"/>
  <c r="E113" i="3" l="1"/>
  <c r="D113" i="3" s="1"/>
  <c r="A113" i="3"/>
  <c r="F113" i="3" s="1"/>
  <c r="V112" i="3"/>
  <c r="G113" i="3" l="1"/>
  <c r="B114" i="3" s="1"/>
  <c r="C114" i="3" s="1"/>
  <c r="W113" i="3"/>
  <c r="A114" i="3" l="1"/>
  <c r="F114" i="3" s="1"/>
  <c r="E114" i="3"/>
  <c r="D114" i="3" s="1"/>
  <c r="V113" i="3"/>
  <c r="G114" i="3" l="1"/>
  <c r="B115" i="3"/>
  <c r="C115" i="3" s="1"/>
  <c r="W114" i="3"/>
  <c r="V114" i="3"/>
  <c r="E115" i="3" l="1"/>
  <c r="D115" i="3" s="1"/>
  <c r="A115" i="3"/>
  <c r="F115" i="3" s="1"/>
  <c r="W115" i="3" l="1"/>
  <c r="G115" i="3"/>
  <c r="B116" i="3" s="1"/>
  <c r="C116" i="3" s="1"/>
  <c r="V115" i="3"/>
  <c r="E116" i="3" l="1"/>
  <c r="D116" i="3" s="1"/>
  <c r="B117" i="3" s="1"/>
  <c r="C117" i="3" s="1"/>
  <c r="A116" i="3"/>
  <c r="W116" i="3" s="1"/>
  <c r="V116" i="3" l="1"/>
  <c r="F116" i="3"/>
  <c r="G116" i="3" s="1"/>
  <c r="E117" i="3"/>
  <c r="D117" i="3" s="1"/>
  <c r="A117" i="3"/>
  <c r="F117" i="3" s="1"/>
  <c r="W117" i="3" l="1"/>
  <c r="V117" i="3"/>
  <c r="G117" i="3"/>
  <c r="B118" i="3" s="1"/>
  <c r="C118" i="3" s="1"/>
  <c r="E118" i="3" l="1"/>
  <c r="D118" i="3" s="1"/>
  <c r="B119" i="3" s="1"/>
  <c r="C119" i="3" s="1"/>
  <c r="A118" i="3"/>
  <c r="W118" i="3" s="1"/>
  <c r="V118" i="3" l="1"/>
  <c r="F118" i="3"/>
  <c r="G118" i="3" s="1"/>
  <c r="E119" i="3"/>
  <c r="D119" i="3" s="1"/>
  <c r="B120" i="3" s="1"/>
  <c r="C120" i="3" s="1"/>
  <c r="A119" i="3"/>
  <c r="F119" i="3" s="1"/>
  <c r="W119" i="3" l="1"/>
  <c r="G119" i="3"/>
  <c r="V119" i="3"/>
  <c r="E120" i="3"/>
  <c r="A120" i="3"/>
  <c r="F120" i="3" s="1"/>
  <c r="G120" i="3" l="1"/>
  <c r="D120" i="3"/>
  <c r="B121" i="3" s="1"/>
  <c r="C121" i="3" s="1"/>
  <c r="W120" i="3"/>
  <c r="E121" i="3" l="1"/>
  <c r="V120" i="3"/>
  <c r="A121" i="3"/>
  <c r="F121" i="3" s="1"/>
  <c r="G121" i="3" l="1"/>
  <c r="D121" i="3"/>
  <c r="B122" i="3" s="1"/>
  <c r="C122" i="3" s="1"/>
  <c r="W121" i="3"/>
  <c r="E122" i="3" l="1"/>
  <c r="D122" i="3" s="1"/>
  <c r="V121" i="3"/>
  <c r="A122" i="3"/>
  <c r="F122" i="3" s="1"/>
  <c r="G122" i="3" l="1"/>
  <c r="W122" i="3"/>
  <c r="V122" i="3"/>
  <c r="B123" i="3"/>
  <c r="C123" i="3" s="1"/>
  <c r="E123" i="3" l="1"/>
  <c r="D123" i="3" s="1"/>
  <c r="A123" i="3"/>
  <c r="F123" i="3" s="1"/>
  <c r="G123" i="3" l="1"/>
  <c r="B124" i="3" s="1"/>
  <c r="C124" i="3" s="1"/>
  <c r="V123" i="3"/>
  <c r="W123" i="3"/>
  <c r="E124" i="3" l="1"/>
  <c r="D124" i="3" s="1"/>
  <c r="A124" i="3"/>
  <c r="F124" i="3" s="1"/>
  <c r="G124" i="3" l="1"/>
  <c r="W124" i="3"/>
  <c r="V124" i="3"/>
  <c r="B125" i="3"/>
  <c r="C125" i="3" s="1"/>
  <c r="E125" i="3" l="1"/>
  <c r="D125" i="3" s="1"/>
  <c r="A125" i="3"/>
  <c r="F125" i="3" s="1"/>
  <c r="G125" i="3" l="1"/>
  <c r="B126" i="3"/>
  <c r="C126" i="3" s="1"/>
  <c r="V125" i="3"/>
  <c r="W125" i="3"/>
  <c r="E126" i="3" l="1"/>
  <c r="D126" i="3" s="1"/>
  <c r="A126" i="3"/>
  <c r="F126" i="3" s="1"/>
  <c r="G126" i="3" l="1"/>
  <c r="V126" i="3" s="1"/>
  <c r="W126" i="3"/>
  <c r="B127" i="3" l="1"/>
  <c r="C127" i="3" s="1"/>
  <c r="E127" i="3" l="1"/>
  <c r="D127" i="3" s="1"/>
  <c r="A127" i="3"/>
  <c r="F127" i="3" s="1"/>
  <c r="G127" i="3" l="1"/>
  <c r="V127" i="3" s="1"/>
  <c r="W127" i="3"/>
  <c r="B128" i="3"/>
  <c r="C128" i="3" s="1"/>
  <c r="E128" i="3" l="1"/>
  <c r="D128" i="3" s="1"/>
  <c r="A128" i="3"/>
  <c r="F128" i="3" s="1"/>
  <c r="W128" i="3" l="1"/>
  <c r="G128" i="3"/>
  <c r="B129" i="3"/>
  <c r="C129" i="3" s="1"/>
  <c r="V128" i="3"/>
  <c r="E129" i="3" l="1"/>
  <c r="D129" i="3" s="1"/>
  <c r="B130" i="3" s="1"/>
  <c r="C130" i="3" s="1"/>
  <c r="A129" i="3"/>
  <c r="F129" i="3" s="1"/>
  <c r="W129" i="3" l="1"/>
  <c r="G129" i="3"/>
  <c r="E130" i="3"/>
  <c r="D130" i="3" s="1"/>
  <c r="V129" i="3"/>
  <c r="A130" i="3"/>
  <c r="F130" i="3" s="1"/>
  <c r="G130" i="3" l="1"/>
  <c r="B131" i="3" s="1"/>
  <c r="C131" i="3" s="1"/>
  <c r="W130" i="3"/>
  <c r="V130" i="3"/>
  <c r="E131" i="3" l="1"/>
  <c r="D131" i="3" s="1"/>
  <c r="A131" i="3"/>
  <c r="F131" i="3" s="1"/>
  <c r="G131" i="3" l="1"/>
  <c r="W131" i="3"/>
  <c r="V131" i="3"/>
  <c r="B132" i="3"/>
  <c r="C132" i="3" s="1"/>
  <c r="E132" i="3" l="1"/>
  <c r="A132" i="3"/>
  <c r="F132" i="3" s="1"/>
  <c r="D132" i="3" l="1"/>
  <c r="W132" i="3"/>
  <c r="Y9" i="1" l="1"/>
  <c r="Y10" i="1"/>
  <c r="Y11" i="1"/>
  <c r="Y12" i="1"/>
  <c r="Y13" i="1"/>
  <c r="Y14" i="1"/>
  <c r="Y15" i="1"/>
  <c r="Y16" i="1"/>
  <c r="Y17" i="1"/>
  <c r="Y18" i="1"/>
  <c r="Y19" i="1"/>
  <c r="Y8" i="1"/>
  <c r="X8" i="1"/>
  <c r="X9" i="1"/>
  <c r="X10" i="1"/>
  <c r="X11" i="1"/>
  <c r="X12" i="1"/>
  <c r="X13" i="1"/>
  <c r="X14" i="1"/>
  <c r="X15" i="1"/>
  <c r="X16" i="1"/>
  <c r="X17" i="1"/>
  <c r="X18" i="1"/>
  <c r="X19" i="1"/>
  <c r="X21" i="1" l="1"/>
  <c r="Y21" i="1"/>
  <c r="Y10" i="2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Y57" i="2" s="1"/>
  <c r="Y58" i="2" s="1"/>
  <c r="Y59" i="2" s="1"/>
  <c r="Y60" i="2" s="1"/>
  <c r="Y61" i="2" s="1"/>
  <c r="Y62" i="2" s="1"/>
  <c r="Y63" i="2" s="1"/>
  <c r="Y64" i="2" s="1"/>
  <c r="Y65" i="2" s="1"/>
  <c r="Y66" i="2" s="1"/>
  <c r="Y67" i="2" s="1"/>
  <c r="Y68" i="2" s="1"/>
  <c r="Y69" i="2" s="1"/>
  <c r="Y70" i="2" s="1"/>
  <c r="Y71" i="2" s="1"/>
  <c r="Y72" i="2" s="1"/>
  <c r="Y73" i="2" s="1"/>
  <c r="Y74" i="2" s="1"/>
  <c r="Y75" i="2" s="1"/>
  <c r="Y76" i="2" s="1"/>
  <c r="Y77" i="2" s="1"/>
  <c r="Y78" i="2" s="1"/>
  <c r="Y79" i="2" s="1"/>
  <c r="Y80" i="2" s="1"/>
  <c r="Y81" i="2" s="1"/>
  <c r="Y82" i="2" s="1"/>
  <c r="Y83" i="2" s="1"/>
  <c r="A9" i="2"/>
  <c r="P9" i="2"/>
  <c r="S9" i="2" s="1"/>
  <c r="AD12" i="2" l="1"/>
  <c r="AD13" i="2" s="1"/>
  <c r="AD14" i="2" s="1"/>
  <c r="AD15" i="2" s="1"/>
  <c r="AD16" i="2" s="1"/>
  <c r="AA12" i="2"/>
  <c r="AA13" i="2" s="1"/>
  <c r="AV12" i="2"/>
  <c r="AV13" i="2" s="1"/>
  <c r="AV14" i="2" s="1"/>
  <c r="AV15" i="2" s="1"/>
  <c r="AV16" i="2" s="1"/>
  <c r="AV17" i="2" s="1"/>
  <c r="AV18" i="2" s="1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V30" i="2" s="1"/>
  <c r="AV31" i="2" s="1"/>
  <c r="AV32" i="2" s="1"/>
  <c r="AV33" i="2" s="1"/>
  <c r="AV34" i="2" s="1"/>
  <c r="AQ12" i="2"/>
  <c r="AQ13" i="2" s="1"/>
  <c r="AQ14" i="2" s="1"/>
  <c r="AQ15" i="2" s="1"/>
  <c r="AQ16" i="2" s="1"/>
  <c r="AQ17" i="2" s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P12" i="2"/>
  <c r="AP13" i="2" s="1"/>
  <c r="AP14" i="2" s="1"/>
  <c r="AP15" i="2" s="1"/>
  <c r="AP16" i="2" s="1"/>
  <c r="AP17" i="2" s="1"/>
  <c r="AP18" i="2" s="1"/>
  <c r="AP19" i="2" s="1"/>
  <c r="AP20" i="2" s="1"/>
  <c r="AP21" i="2" s="1"/>
  <c r="AP22" i="2" s="1"/>
  <c r="AP23" i="2" s="1"/>
  <c r="AP24" i="2" s="1"/>
  <c r="AP25" i="2" s="1"/>
  <c r="AP26" i="2" s="1"/>
  <c r="AP27" i="2" s="1"/>
  <c r="AP28" i="2" s="1"/>
  <c r="AL12" i="2"/>
  <c r="AL13" i="2" s="1"/>
  <c r="AL14" i="2" s="1"/>
  <c r="AL15" i="2" s="1"/>
  <c r="AL16" i="2" s="1"/>
  <c r="AL17" i="2" s="1"/>
  <c r="AL18" i="2" s="1"/>
  <c r="AL19" i="2" s="1"/>
  <c r="AL20" i="2" s="1"/>
  <c r="AL21" i="2" s="1"/>
  <c r="AL22" i="2" s="1"/>
  <c r="AL23" i="2" s="1"/>
  <c r="AL24" i="2" s="1"/>
  <c r="AK12" i="2"/>
  <c r="AK13" i="2" s="1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J12" i="2"/>
  <c r="AJ13" i="2" s="1"/>
  <c r="AJ14" i="2" s="1"/>
  <c r="AJ15" i="2" s="1"/>
  <c r="AJ16" i="2" s="1"/>
  <c r="AJ17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J34" i="2" s="1"/>
  <c r="AE12" i="2"/>
  <c r="AE13" i="2" s="1"/>
  <c r="AE14" i="2" s="1"/>
  <c r="AE15" i="2" s="1"/>
  <c r="AE16" i="2" s="1"/>
  <c r="AE17" i="2" s="1"/>
  <c r="Z12" i="2"/>
  <c r="AM12" i="2"/>
  <c r="AM13" i="2" s="1"/>
  <c r="AM14" i="2" s="1"/>
  <c r="AM15" i="2" s="1"/>
  <c r="AM16" i="2" s="1"/>
  <c r="AM17" i="2" s="1"/>
  <c r="AM18" i="2" s="1"/>
  <c r="AM19" i="2" s="1"/>
  <c r="AM20" i="2" s="1"/>
  <c r="AM21" i="2" s="1"/>
  <c r="AM22" i="2" s="1"/>
  <c r="AM23" i="2" s="1"/>
  <c r="AM24" i="2" s="1"/>
  <c r="AM25" i="2" s="1"/>
  <c r="AU12" i="2"/>
  <c r="AU13" i="2" s="1"/>
  <c r="AU14" i="2" s="1"/>
  <c r="AU15" i="2" s="1"/>
  <c r="AU16" i="2" s="1"/>
  <c r="AU17" i="2" s="1"/>
  <c r="AU18" i="2" s="1"/>
  <c r="AU19" i="2" s="1"/>
  <c r="AU20" i="2" s="1"/>
  <c r="AU21" i="2" s="1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I12" i="2"/>
  <c r="AI13" i="2" s="1"/>
  <c r="AI14" i="2" s="1"/>
  <c r="AI15" i="2" s="1"/>
  <c r="AI16" i="2" s="1"/>
  <c r="AI17" i="2" s="1"/>
  <c r="AI18" i="2" s="1"/>
  <c r="AI19" i="2" s="1"/>
  <c r="AI20" i="2" s="1"/>
  <c r="AI21" i="2" s="1"/>
  <c r="AT12" i="2"/>
  <c r="AT13" i="2" s="1"/>
  <c r="AT14" i="2" s="1"/>
  <c r="AT15" i="2" s="1"/>
  <c r="AT16" i="2" s="1"/>
  <c r="AT17" i="2" s="1"/>
  <c r="AT18" i="2" s="1"/>
  <c r="AT19" i="2" s="1"/>
  <c r="AT20" i="2" s="1"/>
  <c r="AT21" i="2" s="1"/>
  <c r="AT22" i="2" s="1"/>
  <c r="AT23" i="2" s="1"/>
  <c r="AT24" i="2" s="1"/>
  <c r="AT25" i="2" s="1"/>
  <c r="AT26" i="2" s="1"/>
  <c r="AT27" i="2" s="1"/>
  <c r="AT28" i="2" s="1"/>
  <c r="AT29" i="2" s="1"/>
  <c r="AT30" i="2" s="1"/>
  <c r="AT31" i="2" s="1"/>
  <c r="AT32" i="2" s="1"/>
  <c r="AS12" i="2"/>
  <c r="AS13" i="2" s="1"/>
  <c r="AS14" i="2" s="1"/>
  <c r="AS15" i="2" s="1"/>
  <c r="AS16" i="2" s="1"/>
  <c r="AS17" i="2" s="1"/>
  <c r="AS18" i="2" s="1"/>
  <c r="AS19" i="2" s="1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S30" i="2" s="1"/>
  <c r="AS31" i="2" s="1"/>
  <c r="AG12" i="2"/>
  <c r="AG13" i="2" s="1"/>
  <c r="AG14" i="2" s="1"/>
  <c r="AG15" i="2" s="1"/>
  <c r="AG16" i="2" s="1"/>
  <c r="AG17" i="2" s="1"/>
  <c r="AG18" i="2" s="1"/>
  <c r="AG19" i="2" s="1"/>
  <c r="AH12" i="2"/>
  <c r="AH13" i="2" s="1"/>
  <c r="AH14" i="2" s="1"/>
  <c r="AH15" i="2" s="1"/>
  <c r="AH16" i="2" s="1"/>
  <c r="AH17" i="2" s="1"/>
  <c r="AH18" i="2" s="1"/>
  <c r="AH19" i="2" s="1"/>
  <c r="AH20" i="2" s="1"/>
  <c r="AR12" i="2"/>
  <c r="AR13" i="2" s="1"/>
  <c r="AR14" i="2" s="1"/>
  <c r="AR15" i="2" s="1"/>
  <c r="AR16" i="2" s="1"/>
  <c r="AR17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F12" i="2"/>
  <c r="AF13" i="2" s="1"/>
  <c r="AF14" i="2" s="1"/>
  <c r="AF15" i="2" s="1"/>
  <c r="AF16" i="2" s="1"/>
  <c r="AF17" i="2" s="1"/>
  <c r="AF18" i="2" s="1"/>
  <c r="AO12" i="2"/>
  <c r="AO13" i="2" s="1"/>
  <c r="AO14" i="2" s="1"/>
  <c r="AO15" i="2" s="1"/>
  <c r="AO16" i="2" s="1"/>
  <c r="AO17" i="2" s="1"/>
  <c r="AO18" i="2" s="1"/>
  <c r="AO19" i="2" s="1"/>
  <c r="AO20" i="2" s="1"/>
  <c r="AO21" i="2" s="1"/>
  <c r="AO22" i="2" s="1"/>
  <c r="AO23" i="2" s="1"/>
  <c r="AO24" i="2" s="1"/>
  <c r="AO25" i="2" s="1"/>
  <c r="AO26" i="2" s="1"/>
  <c r="AO27" i="2" s="1"/>
  <c r="AC12" i="2"/>
  <c r="AC13" i="2" s="1"/>
  <c r="AC14" i="2" s="1"/>
  <c r="AC15" i="2" s="1"/>
  <c r="AN12" i="2"/>
  <c r="AN13" i="2" s="1"/>
  <c r="AN14" i="2" s="1"/>
  <c r="AN15" i="2" s="1"/>
  <c r="AN16" i="2" s="1"/>
  <c r="AN17" i="2" s="1"/>
  <c r="AN18" i="2" s="1"/>
  <c r="AN19" i="2" s="1"/>
  <c r="AN20" i="2" s="1"/>
  <c r="AN21" i="2" s="1"/>
  <c r="AN22" i="2" s="1"/>
  <c r="AN23" i="2" s="1"/>
  <c r="AN24" i="2" s="1"/>
  <c r="AN25" i="2" s="1"/>
  <c r="AN26" i="2" s="1"/>
  <c r="AB12" i="2"/>
  <c r="AB13" i="2" s="1"/>
  <c r="AB14" i="2" s="1"/>
  <c r="P10" i="2"/>
  <c r="R10" i="2" s="1"/>
  <c r="Q9" i="2"/>
  <c r="R9" i="2"/>
  <c r="N5" i="1"/>
  <c r="AU34" i="2" l="1"/>
  <c r="AU35" i="2" s="1"/>
  <c r="AU36" i="2" s="1"/>
  <c r="AU37" i="2" s="1"/>
  <c r="AU38" i="2" s="1"/>
  <c r="AU39" i="2" s="1"/>
  <c r="AU40" i="2" s="1"/>
  <c r="AU41" i="2" s="1"/>
  <c r="AU42" i="2" s="1"/>
  <c r="AU43" i="2" s="1"/>
  <c r="AU44" i="2" s="1"/>
  <c r="AU45" i="2" s="1"/>
  <c r="AU46" i="2" s="1"/>
  <c r="AU47" i="2" s="1"/>
  <c r="AU48" i="2" s="1"/>
  <c r="AU49" i="2" s="1"/>
  <c r="AU50" i="2" s="1"/>
  <c r="AU51" i="2" s="1"/>
  <c r="AU52" i="2" s="1"/>
  <c r="AU53" i="2" s="1"/>
  <c r="AU54" i="2" s="1"/>
  <c r="AU55" i="2" s="1"/>
  <c r="AU56" i="2" s="1"/>
  <c r="AU57" i="2" s="1"/>
  <c r="AU58" i="2" s="1"/>
  <c r="AU59" i="2" s="1"/>
  <c r="AU60" i="2" s="1"/>
  <c r="AU61" i="2" s="1"/>
  <c r="AU62" i="2" s="1"/>
  <c r="AU63" i="2" s="1"/>
  <c r="AU64" i="2" s="1"/>
  <c r="AU65" i="2" s="1"/>
  <c r="AU66" i="2" s="1"/>
  <c r="AU67" i="2" s="1"/>
  <c r="AU68" i="2" s="1"/>
  <c r="AU69" i="2" s="1"/>
  <c r="AU70" i="2" s="1"/>
  <c r="AU71" i="2" s="1"/>
  <c r="AU72" i="2" s="1"/>
  <c r="AU73" i="2" s="1"/>
  <c r="AU74" i="2" s="1"/>
  <c r="AU75" i="2" s="1"/>
  <c r="AU76" i="2" s="1"/>
  <c r="AU77" i="2" s="1"/>
  <c r="AU78" i="2" s="1"/>
  <c r="AU79" i="2" s="1"/>
  <c r="AU80" i="2" s="1"/>
  <c r="AU81" i="2" s="1"/>
  <c r="AU82" i="2" s="1"/>
  <c r="AU83" i="2" s="1"/>
  <c r="AB15" i="2"/>
  <c r="AB16" i="2" s="1"/>
  <c r="AB17" i="2" s="1"/>
  <c r="AB18" i="2" s="1"/>
  <c r="AB19" i="2" s="1"/>
  <c r="AB20" i="2" s="1"/>
  <c r="AB21" i="2" s="1"/>
  <c r="AB22" i="2" s="1"/>
  <c r="AM26" i="2"/>
  <c r="AM27" i="2" s="1"/>
  <c r="AM28" i="2" s="1"/>
  <c r="AM29" i="2" s="1"/>
  <c r="AM30" i="2" s="1"/>
  <c r="AM31" i="2" s="1"/>
  <c r="AM32" i="2" s="1"/>
  <c r="AM33" i="2" s="1"/>
  <c r="AM34" i="2" s="1"/>
  <c r="AM35" i="2" s="1"/>
  <c r="AM36" i="2" s="1"/>
  <c r="AM37" i="2" s="1"/>
  <c r="AM38" i="2" s="1"/>
  <c r="AM39" i="2" s="1"/>
  <c r="AM40" i="2" s="1"/>
  <c r="AM41" i="2" s="1"/>
  <c r="AM42" i="2" s="1"/>
  <c r="AM43" i="2" s="1"/>
  <c r="AM44" i="2" s="1"/>
  <c r="AM45" i="2" s="1"/>
  <c r="AM46" i="2" s="1"/>
  <c r="AM47" i="2" s="1"/>
  <c r="AM48" i="2" s="1"/>
  <c r="AM49" i="2" s="1"/>
  <c r="AM50" i="2" s="1"/>
  <c r="AM51" i="2" s="1"/>
  <c r="AM52" i="2" s="1"/>
  <c r="AM53" i="2" s="1"/>
  <c r="AM54" i="2" s="1"/>
  <c r="AM55" i="2" s="1"/>
  <c r="AM56" i="2" s="1"/>
  <c r="AM57" i="2" s="1"/>
  <c r="AM58" i="2" s="1"/>
  <c r="AM59" i="2" s="1"/>
  <c r="AM60" i="2" s="1"/>
  <c r="AM61" i="2" s="1"/>
  <c r="AM62" i="2" s="1"/>
  <c r="AM63" i="2" s="1"/>
  <c r="AM64" i="2" s="1"/>
  <c r="AM65" i="2" s="1"/>
  <c r="AM66" i="2" s="1"/>
  <c r="AM67" i="2" s="1"/>
  <c r="AM68" i="2" s="1"/>
  <c r="AM69" i="2" s="1"/>
  <c r="AM70" i="2" s="1"/>
  <c r="AM71" i="2" s="1"/>
  <c r="AO28" i="2"/>
  <c r="AO29" i="2" s="1"/>
  <c r="AO30" i="2" s="1"/>
  <c r="AO31" i="2" s="1"/>
  <c r="AO32" i="2" s="1"/>
  <c r="AO33" i="2" s="1"/>
  <c r="AO34" i="2" s="1"/>
  <c r="AO35" i="2" s="1"/>
  <c r="AO36" i="2" s="1"/>
  <c r="AO37" i="2" s="1"/>
  <c r="AO38" i="2" s="1"/>
  <c r="AO39" i="2" s="1"/>
  <c r="AO40" i="2" s="1"/>
  <c r="AO41" i="2" s="1"/>
  <c r="AO42" i="2" s="1"/>
  <c r="AO43" i="2" s="1"/>
  <c r="AO44" i="2" s="1"/>
  <c r="AO45" i="2" s="1"/>
  <c r="AO46" i="2" s="1"/>
  <c r="AO47" i="2" s="1"/>
  <c r="AO48" i="2" s="1"/>
  <c r="AO49" i="2" s="1"/>
  <c r="AO50" i="2" s="1"/>
  <c r="AO51" i="2" s="1"/>
  <c r="AO52" i="2" s="1"/>
  <c r="AO53" i="2" s="1"/>
  <c r="AO54" i="2" s="1"/>
  <c r="AO55" i="2" s="1"/>
  <c r="AO56" i="2" s="1"/>
  <c r="AO57" i="2" s="1"/>
  <c r="AO58" i="2" s="1"/>
  <c r="AO59" i="2" s="1"/>
  <c r="AO60" i="2" s="1"/>
  <c r="AO61" i="2" s="1"/>
  <c r="AO62" i="2" s="1"/>
  <c r="AO63" i="2" s="1"/>
  <c r="AO64" i="2" s="1"/>
  <c r="AO65" i="2" s="1"/>
  <c r="AO66" i="2" s="1"/>
  <c r="AO67" i="2" s="1"/>
  <c r="AO68" i="2" s="1"/>
  <c r="AO69" i="2" s="1"/>
  <c r="AO70" i="2" s="1"/>
  <c r="AO71" i="2" s="1"/>
  <c r="AO72" i="2" s="1"/>
  <c r="AO73" i="2" s="1"/>
  <c r="AO74" i="2" s="1"/>
  <c r="AO75" i="2" s="1"/>
  <c r="AO76" i="2" s="1"/>
  <c r="AO77" i="2" s="1"/>
  <c r="AO78" i="2" s="1"/>
  <c r="AO79" i="2" s="1"/>
  <c r="AE18" i="2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F19" i="2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AF46" i="2" s="1"/>
  <c r="AF47" i="2" s="1"/>
  <c r="AF48" i="2" s="1"/>
  <c r="AF49" i="2" s="1"/>
  <c r="AF50" i="2" s="1"/>
  <c r="AF51" i="2" s="1"/>
  <c r="AF52" i="2" s="1"/>
  <c r="AF53" i="2" s="1"/>
  <c r="AF54" i="2" s="1"/>
  <c r="AF55" i="2" s="1"/>
  <c r="AF56" i="2" s="1"/>
  <c r="AF57" i="2" s="1"/>
  <c r="AF58" i="2" s="1"/>
  <c r="AF59" i="2" s="1"/>
  <c r="AR31" i="2"/>
  <c r="AR32" i="2" s="1"/>
  <c r="AR33" i="2" s="1"/>
  <c r="AR34" i="2" s="1"/>
  <c r="AR35" i="2" s="1"/>
  <c r="AR36" i="2" s="1"/>
  <c r="AR37" i="2" s="1"/>
  <c r="AR38" i="2" s="1"/>
  <c r="AR39" i="2" s="1"/>
  <c r="AR40" i="2" s="1"/>
  <c r="AR41" i="2" s="1"/>
  <c r="AR42" i="2" s="1"/>
  <c r="AR43" i="2" s="1"/>
  <c r="AR44" i="2" s="1"/>
  <c r="AR45" i="2" s="1"/>
  <c r="AR46" i="2" s="1"/>
  <c r="AR47" i="2" s="1"/>
  <c r="AR48" i="2" s="1"/>
  <c r="AR49" i="2" s="1"/>
  <c r="AR50" i="2" s="1"/>
  <c r="AR51" i="2" s="1"/>
  <c r="AR52" i="2" s="1"/>
  <c r="AR53" i="2" s="1"/>
  <c r="AR54" i="2" s="1"/>
  <c r="AR55" i="2" s="1"/>
  <c r="AR56" i="2" s="1"/>
  <c r="AR57" i="2" s="1"/>
  <c r="AR58" i="2" s="1"/>
  <c r="AR59" i="2" s="1"/>
  <c r="AR60" i="2" s="1"/>
  <c r="AR61" i="2" s="1"/>
  <c r="AR62" i="2" s="1"/>
  <c r="AR63" i="2" s="1"/>
  <c r="AR64" i="2" s="1"/>
  <c r="AR65" i="2" s="1"/>
  <c r="AR66" i="2" s="1"/>
  <c r="AR67" i="2" s="1"/>
  <c r="AR68" i="2" s="1"/>
  <c r="AR69" i="2" s="1"/>
  <c r="AR70" i="2" s="1"/>
  <c r="AR71" i="2" s="1"/>
  <c r="AR72" i="2" s="1"/>
  <c r="AR73" i="2" s="1"/>
  <c r="AR74" i="2" s="1"/>
  <c r="AR75" i="2" s="1"/>
  <c r="AR76" i="2" s="1"/>
  <c r="AR77" i="2" s="1"/>
  <c r="AR78" i="2" s="1"/>
  <c r="AR79" i="2" s="1"/>
  <c r="AR80" i="2" s="1"/>
  <c r="AR81" i="2" s="1"/>
  <c r="AR82" i="2" s="1"/>
  <c r="AR83" i="2" s="1"/>
  <c r="AK24" i="2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7" i="2" s="1"/>
  <c r="AK48" i="2" s="1"/>
  <c r="AK49" i="2" s="1"/>
  <c r="AK50" i="2" s="1"/>
  <c r="AK51" i="2" s="1"/>
  <c r="AK52" i="2" s="1"/>
  <c r="AK53" i="2" s="1"/>
  <c r="AK54" i="2" s="1"/>
  <c r="AK55" i="2" s="1"/>
  <c r="AK56" i="2" s="1"/>
  <c r="AK57" i="2" s="1"/>
  <c r="AK58" i="2" s="1"/>
  <c r="AK59" i="2" s="1"/>
  <c r="AK60" i="2" s="1"/>
  <c r="AK61" i="2" s="1"/>
  <c r="AK62" i="2" s="1"/>
  <c r="AK63" i="2" s="1"/>
  <c r="AN27" i="2"/>
  <c r="AN28" i="2" s="1"/>
  <c r="AN29" i="2" s="1"/>
  <c r="AN30" i="2" s="1"/>
  <c r="AN31" i="2" s="1"/>
  <c r="AN32" i="2" s="1"/>
  <c r="AN33" i="2" s="1"/>
  <c r="AN34" i="2" s="1"/>
  <c r="AN35" i="2" s="1"/>
  <c r="AN36" i="2" s="1"/>
  <c r="AN37" i="2" s="1"/>
  <c r="AN38" i="2" s="1"/>
  <c r="AN39" i="2" s="1"/>
  <c r="AN40" i="2" s="1"/>
  <c r="AN41" i="2" s="1"/>
  <c r="AN42" i="2" s="1"/>
  <c r="AN43" i="2" s="1"/>
  <c r="AN44" i="2" s="1"/>
  <c r="AN45" i="2" s="1"/>
  <c r="AN46" i="2" s="1"/>
  <c r="AN47" i="2" s="1"/>
  <c r="AN48" i="2" s="1"/>
  <c r="AN49" i="2" s="1"/>
  <c r="AN50" i="2" s="1"/>
  <c r="AN51" i="2" s="1"/>
  <c r="AN52" i="2" s="1"/>
  <c r="AN53" i="2" s="1"/>
  <c r="AN54" i="2" s="1"/>
  <c r="AN55" i="2" s="1"/>
  <c r="AN56" i="2" s="1"/>
  <c r="AN57" i="2" s="1"/>
  <c r="AN58" i="2" s="1"/>
  <c r="AN59" i="2" s="1"/>
  <c r="AN60" i="2" s="1"/>
  <c r="AN61" i="2" s="1"/>
  <c r="AN62" i="2" s="1"/>
  <c r="AN63" i="2" s="1"/>
  <c r="AN64" i="2" s="1"/>
  <c r="AN65" i="2" s="1"/>
  <c r="AN66" i="2" s="1"/>
  <c r="AN67" i="2" s="1"/>
  <c r="AN68" i="2" s="1"/>
  <c r="AN69" i="2" s="1"/>
  <c r="AN70" i="2" s="1"/>
  <c r="AN71" i="2" s="1"/>
  <c r="AN72" i="2" s="1"/>
  <c r="AN73" i="2" s="1"/>
  <c r="AN74" i="2" s="1"/>
  <c r="AN75" i="2" s="1"/>
  <c r="Z13" i="2"/>
  <c r="Z14" i="2" s="1"/>
  <c r="Z15" i="2" s="1"/>
  <c r="Z16" i="2" s="1"/>
  <c r="AL25" i="2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L36" i="2" s="1"/>
  <c r="AL37" i="2" s="1"/>
  <c r="AL38" i="2" s="1"/>
  <c r="AL39" i="2" s="1"/>
  <c r="AL40" i="2" s="1"/>
  <c r="AL41" i="2" s="1"/>
  <c r="AL42" i="2" s="1"/>
  <c r="AL43" i="2" s="1"/>
  <c r="AL44" i="2" s="1"/>
  <c r="AL45" i="2" s="1"/>
  <c r="AL46" i="2" s="1"/>
  <c r="AL47" i="2" s="1"/>
  <c r="AL48" i="2" s="1"/>
  <c r="AL49" i="2" s="1"/>
  <c r="AL50" i="2" s="1"/>
  <c r="AL51" i="2" s="1"/>
  <c r="AL52" i="2" s="1"/>
  <c r="AC16" i="2"/>
  <c r="AC17" i="2" s="1"/>
  <c r="AC18" i="2" s="1"/>
  <c r="AC19" i="2" s="1"/>
  <c r="AC20" i="2" s="1"/>
  <c r="AC21" i="2" s="1"/>
  <c r="AC22" i="2" s="1"/>
  <c r="AC23" i="2" s="1"/>
  <c r="AC24" i="2" s="1"/>
  <c r="AC25" i="2" s="1"/>
  <c r="AP29" i="2"/>
  <c r="AP30" i="2" s="1"/>
  <c r="AP31" i="2" s="1"/>
  <c r="AP32" i="2" s="1"/>
  <c r="AP33" i="2" s="1"/>
  <c r="AP34" i="2" s="1"/>
  <c r="AP35" i="2" s="1"/>
  <c r="AP36" i="2" s="1"/>
  <c r="AP37" i="2" s="1"/>
  <c r="AP38" i="2" s="1"/>
  <c r="AP39" i="2" s="1"/>
  <c r="AP40" i="2" s="1"/>
  <c r="AP41" i="2" s="1"/>
  <c r="AP42" i="2" s="1"/>
  <c r="AP43" i="2" s="1"/>
  <c r="AP44" i="2" s="1"/>
  <c r="AP45" i="2" s="1"/>
  <c r="AP46" i="2" s="1"/>
  <c r="AP47" i="2" s="1"/>
  <c r="AP48" i="2" s="1"/>
  <c r="AP49" i="2" s="1"/>
  <c r="AP50" i="2" s="1"/>
  <c r="AP51" i="2" s="1"/>
  <c r="AP52" i="2" s="1"/>
  <c r="AP53" i="2" s="1"/>
  <c r="AP54" i="2" s="1"/>
  <c r="AP55" i="2" s="1"/>
  <c r="AP56" i="2" s="1"/>
  <c r="AP57" i="2" s="1"/>
  <c r="AP58" i="2" s="1"/>
  <c r="AP59" i="2" s="1"/>
  <c r="AP60" i="2" s="1"/>
  <c r="AP61" i="2" s="1"/>
  <c r="AP62" i="2" s="1"/>
  <c r="AP63" i="2" s="1"/>
  <c r="AP64" i="2" s="1"/>
  <c r="AP65" i="2" s="1"/>
  <c r="AP66" i="2" s="1"/>
  <c r="AP67" i="2" s="1"/>
  <c r="AP68" i="2" s="1"/>
  <c r="AP69" i="2" s="1"/>
  <c r="AP70" i="2" s="1"/>
  <c r="AP71" i="2" s="1"/>
  <c r="AP72" i="2" s="1"/>
  <c r="AP73" i="2" s="1"/>
  <c r="AP74" i="2" s="1"/>
  <c r="AP75" i="2" s="1"/>
  <c r="AP76" i="2" s="1"/>
  <c r="AP77" i="2" s="1"/>
  <c r="AP78" i="2" s="1"/>
  <c r="AP79" i="2" s="1"/>
  <c r="AP80" i="2" s="1"/>
  <c r="AP81" i="2" s="1"/>
  <c r="AP82" i="2" s="1"/>
  <c r="AP83" i="2" s="1"/>
  <c r="AS32" i="2"/>
  <c r="AS33" i="2" s="1"/>
  <c r="AS34" i="2" s="1"/>
  <c r="AS35" i="2" s="1"/>
  <c r="AS36" i="2" s="1"/>
  <c r="AS37" i="2" s="1"/>
  <c r="AS38" i="2" s="1"/>
  <c r="AS39" i="2" s="1"/>
  <c r="AS40" i="2" s="1"/>
  <c r="AS41" i="2" s="1"/>
  <c r="AS42" i="2" s="1"/>
  <c r="AS43" i="2" s="1"/>
  <c r="AS44" i="2" s="1"/>
  <c r="AS45" i="2" s="1"/>
  <c r="AS46" i="2" s="1"/>
  <c r="AS47" i="2" s="1"/>
  <c r="AS48" i="2" s="1"/>
  <c r="AS49" i="2" s="1"/>
  <c r="AS50" i="2" s="1"/>
  <c r="AS51" i="2" s="1"/>
  <c r="AS52" i="2" s="1"/>
  <c r="AS53" i="2" s="1"/>
  <c r="AS54" i="2" s="1"/>
  <c r="AS55" i="2" s="1"/>
  <c r="AS56" i="2" s="1"/>
  <c r="AS57" i="2" s="1"/>
  <c r="AS58" i="2" s="1"/>
  <c r="AS59" i="2" s="1"/>
  <c r="AS60" i="2" s="1"/>
  <c r="AS61" i="2" s="1"/>
  <c r="AS62" i="2" s="1"/>
  <c r="AS63" i="2" s="1"/>
  <c r="AS64" i="2" s="1"/>
  <c r="AS65" i="2" s="1"/>
  <c r="AS66" i="2" s="1"/>
  <c r="AS67" i="2" s="1"/>
  <c r="AS68" i="2" s="1"/>
  <c r="AS69" i="2" s="1"/>
  <c r="AS70" i="2" s="1"/>
  <c r="AS71" i="2" s="1"/>
  <c r="AS72" i="2" s="1"/>
  <c r="AS73" i="2" s="1"/>
  <c r="AS74" i="2" s="1"/>
  <c r="AS75" i="2" s="1"/>
  <c r="AS76" i="2" s="1"/>
  <c r="AS77" i="2" s="1"/>
  <c r="AS78" i="2" s="1"/>
  <c r="AS79" i="2" s="1"/>
  <c r="AS80" i="2" s="1"/>
  <c r="AS81" i="2" s="1"/>
  <c r="AS82" i="2" s="1"/>
  <c r="AS83" i="2" s="1"/>
  <c r="AQ30" i="2"/>
  <c r="AQ31" i="2" s="1"/>
  <c r="AQ32" i="2" s="1"/>
  <c r="AQ33" i="2" s="1"/>
  <c r="AQ34" i="2" s="1"/>
  <c r="AQ35" i="2" s="1"/>
  <c r="AQ36" i="2" s="1"/>
  <c r="AQ37" i="2" s="1"/>
  <c r="AQ38" i="2" s="1"/>
  <c r="AQ39" i="2" s="1"/>
  <c r="AQ40" i="2" s="1"/>
  <c r="AQ41" i="2" s="1"/>
  <c r="AQ42" i="2" s="1"/>
  <c r="AQ43" i="2" s="1"/>
  <c r="AQ44" i="2" s="1"/>
  <c r="AQ45" i="2" s="1"/>
  <c r="AQ46" i="2" s="1"/>
  <c r="AQ47" i="2" s="1"/>
  <c r="AQ48" i="2" s="1"/>
  <c r="AQ49" i="2" s="1"/>
  <c r="AQ50" i="2" s="1"/>
  <c r="AQ51" i="2" s="1"/>
  <c r="AQ52" i="2" s="1"/>
  <c r="AQ53" i="2" s="1"/>
  <c r="AQ54" i="2" s="1"/>
  <c r="AQ55" i="2" s="1"/>
  <c r="AQ56" i="2" s="1"/>
  <c r="AQ57" i="2" s="1"/>
  <c r="AQ58" i="2" s="1"/>
  <c r="AQ59" i="2" s="1"/>
  <c r="AQ60" i="2" s="1"/>
  <c r="AQ61" i="2" s="1"/>
  <c r="AQ62" i="2" s="1"/>
  <c r="AQ63" i="2" s="1"/>
  <c r="AQ64" i="2" s="1"/>
  <c r="AQ65" i="2" s="1"/>
  <c r="AQ66" i="2" s="1"/>
  <c r="AQ67" i="2" s="1"/>
  <c r="AQ68" i="2" s="1"/>
  <c r="AQ69" i="2" s="1"/>
  <c r="AQ70" i="2" s="1"/>
  <c r="AQ71" i="2" s="1"/>
  <c r="AQ72" i="2" s="1"/>
  <c r="AQ73" i="2" s="1"/>
  <c r="AQ74" i="2" s="1"/>
  <c r="AQ75" i="2" s="1"/>
  <c r="AQ76" i="2" s="1"/>
  <c r="AQ77" i="2" s="1"/>
  <c r="AQ78" i="2" s="1"/>
  <c r="AQ79" i="2" s="1"/>
  <c r="AQ80" i="2" s="1"/>
  <c r="AQ81" i="2" s="1"/>
  <c r="AQ82" i="2" s="1"/>
  <c r="AQ83" i="2" s="1"/>
  <c r="AH21" i="2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H37" i="2" s="1"/>
  <c r="AH38" i="2" s="1"/>
  <c r="AH39" i="2" s="1"/>
  <c r="AH40" i="2" s="1"/>
  <c r="AG20" i="2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G53" i="2" s="1"/>
  <c r="AG54" i="2" s="1"/>
  <c r="AG55" i="2" s="1"/>
  <c r="AG56" i="2" s="1"/>
  <c r="AT33" i="2"/>
  <c r="AT34" i="2" s="1"/>
  <c r="AT35" i="2" s="1"/>
  <c r="AT36" i="2" s="1"/>
  <c r="AT37" i="2" s="1"/>
  <c r="AT38" i="2" s="1"/>
  <c r="AT39" i="2" s="1"/>
  <c r="AT40" i="2" s="1"/>
  <c r="AT41" i="2" s="1"/>
  <c r="AT42" i="2" s="1"/>
  <c r="AT43" i="2" s="1"/>
  <c r="AT44" i="2" s="1"/>
  <c r="AT45" i="2" s="1"/>
  <c r="AT46" i="2" s="1"/>
  <c r="AT47" i="2" s="1"/>
  <c r="AT48" i="2" s="1"/>
  <c r="AT49" i="2" s="1"/>
  <c r="AT50" i="2" s="1"/>
  <c r="AT51" i="2" s="1"/>
  <c r="AT52" i="2" s="1"/>
  <c r="AT53" i="2" s="1"/>
  <c r="AT54" i="2" s="1"/>
  <c r="AT55" i="2" s="1"/>
  <c r="AT56" i="2" s="1"/>
  <c r="AT57" i="2" s="1"/>
  <c r="AT58" i="2" s="1"/>
  <c r="AT59" i="2" s="1"/>
  <c r="AT60" i="2" s="1"/>
  <c r="AT61" i="2" s="1"/>
  <c r="AT62" i="2" s="1"/>
  <c r="AT63" i="2" s="1"/>
  <c r="AT64" i="2" s="1"/>
  <c r="AT65" i="2" s="1"/>
  <c r="AT66" i="2" s="1"/>
  <c r="AT67" i="2" s="1"/>
  <c r="AT68" i="2" s="1"/>
  <c r="AT69" i="2" s="1"/>
  <c r="AT70" i="2" s="1"/>
  <c r="AT71" i="2" s="1"/>
  <c r="AT72" i="2" s="1"/>
  <c r="AT73" i="2" s="1"/>
  <c r="AT74" i="2" s="1"/>
  <c r="AT75" i="2" s="1"/>
  <c r="AT76" i="2" s="1"/>
  <c r="AT77" i="2" s="1"/>
  <c r="AT78" i="2" s="1"/>
  <c r="AT79" i="2" s="1"/>
  <c r="AT80" i="2" s="1"/>
  <c r="AT81" i="2" s="1"/>
  <c r="AT82" i="2" s="1"/>
  <c r="AT83" i="2" s="1"/>
  <c r="AA14" i="2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AA45" i="2" s="1"/>
  <c r="AA46" i="2" s="1"/>
  <c r="AV35" i="2"/>
  <c r="AV36" i="2" s="1"/>
  <c r="AV37" i="2" s="1"/>
  <c r="AV38" i="2" s="1"/>
  <c r="AV39" i="2" s="1"/>
  <c r="AV40" i="2" s="1"/>
  <c r="AV41" i="2" s="1"/>
  <c r="AV42" i="2" s="1"/>
  <c r="AV43" i="2" s="1"/>
  <c r="AV44" i="2" s="1"/>
  <c r="AV45" i="2" s="1"/>
  <c r="AV46" i="2" s="1"/>
  <c r="AV47" i="2" s="1"/>
  <c r="AV48" i="2" s="1"/>
  <c r="AV49" i="2" s="1"/>
  <c r="AV50" i="2" s="1"/>
  <c r="AV51" i="2" s="1"/>
  <c r="AV52" i="2" s="1"/>
  <c r="AV53" i="2" s="1"/>
  <c r="AV54" i="2" s="1"/>
  <c r="AV55" i="2" s="1"/>
  <c r="AV56" i="2" s="1"/>
  <c r="AV57" i="2" s="1"/>
  <c r="AV58" i="2" s="1"/>
  <c r="AV59" i="2" s="1"/>
  <c r="AV60" i="2" s="1"/>
  <c r="AV61" i="2" s="1"/>
  <c r="AV62" i="2" s="1"/>
  <c r="AV63" i="2" s="1"/>
  <c r="AV64" i="2" s="1"/>
  <c r="AV65" i="2" s="1"/>
  <c r="AV66" i="2" s="1"/>
  <c r="AV67" i="2" s="1"/>
  <c r="AV68" i="2" s="1"/>
  <c r="AV69" i="2" s="1"/>
  <c r="AV70" i="2" s="1"/>
  <c r="AV71" i="2" s="1"/>
  <c r="AV72" i="2" s="1"/>
  <c r="AV73" i="2" s="1"/>
  <c r="AV74" i="2" s="1"/>
  <c r="AV75" i="2" s="1"/>
  <c r="AV76" i="2" s="1"/>
  <c r="AV77" i="2" s="1"/>
  <c r="AV78" i="2" s="1"/>
  <c r="AV79" i="2" s="1"/>
  <c r="AV80" i="2" s="1"/>
  <c r="AV81" i="2" s="1"/>
  <c r="AV82" i="2" s="1"/>
  <c r="AV83" i="2" s="1"/>
  <c r="AI22" i="2"/>
  <c r="AI23" i="2" s="1"/>
  <c r="AI24" i="2" s="1"/>
  <c r="AI25" i="2" s="1"/>
  <c r="AI26" i="2" s="1"/>
  <c r="AI27" i="2" s="1"/>
  <c r="AI28" i="2" s="1"/>
  <c r="AI29" i="2" s="1"/>
  <c r="AI30" i="2" s="1"/>
  <c r="AI31" i="2" s="1"/>
  <c r="AI32" i="2" s="1"/>
  <c r="AI33" i="2" s="1"/>
  <c r="AI34" i="2" s="1"/>
  <c r="AI35" i="2" s="1"/>
  <c r="AI36" i="2" s="1"/>
  <c r="AI37" i="2" s="1"/>
  <c r="AI38" i="2" s="1"/>
  <c r="AI39" i="2" s="1"/>
  <c r="AI40" i="2" s="1"/>
  <c r="AI41" i="2" s="1"/>
  <c r="AI42" i="2" s="1"/>
  <c r="AI43" i="2" s="1"/>
  <c r="AI44" i="2" s="1"/>
  <c r="AI45" i="2" s="1"/>
  <c r="AI46" i="2" s="1"/>
  <c r="AI47" i="2" s="1"/>
  <c r="AI48" i="2" s="1"/>
  <c r="AI49" i="2" s="1"/>
  <c r="AI50" i="2" s="1"/>
  <c r="AI51" i="2" s="1"/>
  <c r="AI52" i="2" s="1"/>
  <c r="AI53" i="2" s="1"/>
  <c r="AI54" i="2" s="1"/>
  <c r="AI55" i="2" s="1"/>
  <c r="AI56" i="2" s="1"/>
  <c r="AI57" i="2" s="1"/>
  <c r="AI58" i="2" s="1"/>
  <c r="AI59" i="2" s="1"/>
  <c r="AI60" i="2" s="1"/>
  <c r="AI61" i="2" s="1"/>
  <c r="AI62" i="2" s="1"/>
  <c r="AI63" i="2" s="1"/>
  <c r="AI64" i="2" s="1"/>
  <c r="AI65" i="2" s="1"/>
  <c r="AI66" i="2" s="1"/>
  <c r="AD17" i="2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7" i="2" s="1"/>
  <c r="AD48" i="2" s="1"/>
  <c r="AD49" i="2" s="1"/>
  <c r="AD50" i="2" s="1"/>
  <c r="AD51" i="2" s="1"/>
  <c r="AD52" i="2" s="1"/>
  <c r="AJ35" i="2"/>
  <c r="AJ36" i="2" s="1"/>
  <c r="AJ37" i="2" s="1"/>
  <c r="AJ38" i="2" s="1"/>
  <c r="AJ39" i="2" s="1"/>
  <c r="AJ40" i="2" s="1"/>
  <c r="AJ41" i="2" s="1"/>
  <c r="AJ42" i="2" s="1"/>
  <c r="AJ43" i="2" s="1"/>
  <c r="AJ44" i="2" s="1"/>
  <c r="AJ45" i="2" s="1"/>
  <c r="AJ46" i="2" s="1"/>
  <c r="AJ47" i="2" s="1"/>
  <c r="AJ48" i="2" s="1"/>
  <c r="AJ49" i="2" s="1"/>
  <c r="AJ50" i="2" s="1"/>
  <c r="AJ51" i="2" s="1"/>
  <c r="AJ52" i="2" s="1"/>
  <c r="AJ53" i="2" s="1"/>
  <c r="AJ54" i="2" s="1"/>
  <c r="AJ55" i="2" s="1"/>
  <c r="AJ56" i="2" s="1"/>
  <c r="AJ57" i="2" s="1"/>
  <c r="AJ58" i="2" s="1"/>
  <c r="AJ59" i="2" s="1"/>
  <c r="P11" i="2"/>
  <c r="Q10" i="2"/>
  <c r="S10" i="2"/>
  <c r="R11" i="2"/>
  <c r="P12" i="2"/>
  <c r="S11" i="2"/>
  <c r="Q11" i="2"/>
  <c r="N2" i="1"/>
  <c r="N4" i="1"/>
  <c r="N3" i="1"/>
  <c r="I8" i="1"/>
  <c r="J8" i="1" s="1"/>
  <c r="W8" i="1"/>
  <c r="V8" i="1"/>
  <c r="B8" i="1"/>
  <c r="C8" i="1" s="1"/>
  <c r="E8" i="1" s="1"/>
  <c r="D8" i="1" s="1"/>
  <c r="AH41" i="2" l="1"/>
  <c r="AH42" i="2" s="1"/>
  <c r="AH43" i="2" s="1"/>
  <c r="AH44" i="2" s="1"/>
  <c r="AH45" i="2" s="1"/>
  <c r="AH46" i="2" s="1"/>
  <c r="AH47" i="2" s="1"/>
  <c r="AH48" i="2" s="1"/>
  <c r="AH49" i="2" s="1"/>
  <c r="AH50" i="2" s="1"/>
  <c r="AH51" i="2" s="1"/>
  <c r="AH52" i="2" s="1"/>
  <c r="AH53" i="2" s="1"/>
  <c r="AH54" i="2" s="1"/>
  <c r="AH55" i="2" s="1"/>
  <c r="AH56" i="2" s="1"/>
  <c r="AH57" i="2" s="1"/>
  <c r="AH58" i="2" s="1"/>
  <c r="AH59" i="2" s="1"/>
  <c r="AH60" i="2" s="1"/>
  <c r="AH61" i="2" s="1"/>
  <c r="AH62" i="2" s="1"/>
  <c r="AH63" i="2" s="1"/>
  <c r="AH64" i="2" s="1"/>
  <c r="AH65" i="2" s="1"/>
  <c r="AH66" i="2" s="1"/>
  <c r="AH67" i="2" s="1"/>
  <c r="AH68" i="2" s="1"/>
  <c r="AH69" i="2" s="1"/>
  <c r="AH70" i="2" s="1"/>
  <c r="AH71" i="2" s="1"/>
  <c r="Z17" i="2"/>
  <c r="Z18" i="2" s="1"/>
  <c r="AC26" i="2"/>
  <c r="AC27" i="2" s="1"/>
  <c r="AC28" i="2" s="1"/>
  <c r="AC29" i="2" s="1"/>
  <c r="AC30" i="2" s="1"/>
  <c r="AL53" i="2"/>
  <c r="AL54" i="2" s="1"/>
  <c r="AL55" i="2" s="1"/>
  <c r="AL56" i="2" s="1"/>
  <c r="AL57" i="2" s="1"/>
  <c r="AL58" i="2" s="1"/>
  <c r="AL59" i="2" s="1"/>
  <c r="AL60" i="2" s="1"/>
  <c r="AL61" i="2" s="1"/>
  <c r="AL62" i="2" s="1"/>
  <c r="AL63" i="2" s="1"/>
  <c r="AL64" i="2" s="1"/>
  <c r="AL65" i="2" s="1"/>
  <c r="AL66" i="2" s="1"/>
  <c r="AL67" i="2" s="1"/>
  <c r="AL68" i="2" s="1"/>
  <c r="AL69" i="2" s="1"/>
  <c r="AL70" i="2" s="1"/>
  <c r="AL71" i="2" s="1"/>
  <c r="AL72" i="2" s="1"/>
  <c r="AL73" i="2" s="1"/>
  <c r="AL74" i="2" s="1"/>
  <c r="AL75" i="2" s="1"/>
  <c r="AL76" i="2" s="1"/>
  <c r="AL77" i="2" s="1"/>
  <c r="AL78" i="2" s="1"/>
  <c r="AL79" i="2" s="1"/>
  <c r="AL80" i="2" s="1"/>
  <c r="AL81" i="2" s="1"/>
  <c r="AE32" i="2"/>
  <c r="AE33" i="2" s="1"/>
  <c r="AE34" i="2" s="1"/>
  <c r="AE35" i="2" s="1"/>
  <c r="AE36" i="2" s="1"/>
  <c r="AE37" i="2" s="1"/>
  <c r="AE38" i="2" s="1"/>
  <c r="AB23" i="2"/>
  <c r="AB24" i="2" s="1"/>
  <c r="AB25" i="2" s="1"/>
  <c r="AB26" i="2" s="1"/>
  <c r="AD53" i="2"/>
  <c r="AD54" i="2" s="1"/>
  <c r="AD55" i="2" s="1"/>
  <c r="AD56" i="2" s="1"/>
  <c r="AD57" i="2" s="1"/>
  <c r="AD58" i="2" s="1"/>
  <c r="AD59" i="2" s="1"/>
  <c r="AD60" i="2" s="1"/>
  <c r="AD61" i="2" s="1"/>
  <c r="AD62" i="2" s="1"/>
  <c r="AD63" i="2" s="1"/>
  <c r="AD64" i="2" s="1"/>
  <c r="AD65" i="2" s="1"/>
  <c r="AD66" i="2" s="1"/>
  <c r="AD67" i="2" s="1"/>
  <c r="AD68" i="2" s="1"/>
  <c r="AD69" i="2" s="1"/>
  <c r="AD70" i="2" s="1"/>
  <c r="AD71" i="2" s="1"/>
  <c r="AD72" i="2" s="1"/>
  <c r="AD73" i="2" s="1"/>
  <c r="AD74" i="2" s="1"/>
  <c r="AD75" i="2" s="1"/>
  <c r="AD76" i="2" s="1"/>
  <c r="AD77" i="2" s="1"/>
  <c r="AD78" i="2" s="1"/>
  <c r="AD79" i="2" s="1"/>
  <c r="AD80" i="2" s="1"/>
  <c r="AD81" i="2" s="1"/>
  <c r="AD82" i="2" s="1"/>
  <c r="AD83" i="2" s="1"/>
  <c r="AA47" i="2"/>
  <c r="AA48" i="2" s="1"/>
  <c r="AA49" i="2" s="1"/>
  <c r="AJ60" i="2"/>
  <c r="AJ61" i="2" s="1"/>
  <c r="AJ62" i="2" s="1"/>
  <c r="AJ63" i="2" s="1"/>
  <c r="AJ64" i="2" s="1"/>
  <c r="AJ65" i="2" s="1"/>
  <c r="AJ66" i="2" s="1"/>
  <c r="AJ67" i="2" s="1"/>
  <c r="AJ68" i="2" s="1"/>
  <c r="AJ69" i="2" s="1"/>
  <c r="AJ70" i="2" s="1"/>
  <c r="AJ71" i="2" s="1"/>
  <c r="AN76" i="2"/>
  <c r="AN77" i="2" s="1"/>
  <c r="AN78" i="2" s="1"/>
  <c r="AN79" i="2" s="1"/>
  <c r="AN80" i="2" s="1"/>
  <c r="AN81" i="2" s="1"/>
  <c r="AN82" i="2" s="1"/>
  <c r="AN83" i="2" s="1"/>
  <c r="AO80" i="2"/>
  <c r="AO81" i="2" s="1"/>
  <c r="AO82" i="2" s="1"/>
  <c r="AO83" i="2" s="1"/>
  <c r="AG57" i="2"/>
  <c r="AG58" i="2" s="1"/>
  <c r="AG59" i="2" s="1"/>
  <c r="AG60" i="2" s="1"/>
  <c r="AG61" i="2" s="1"/>
  <c r="AG62" i="2" s="1"/>
  <c r="AG63" i="2" s="1"/>
  <c r="AG64" i="2" s="1"/>
  <c r="AG65" i="2" s="1"/>
  <c r="AF60" i="2"/>
  <c r="AF61" i="2" s="1"/>
  <c r="AF62" i="2" s="1"/>
  <c r="AF63" i="2" s="1"/>
  <c r="AF64" i="2" s="1"/>
  <c r="AF65" i="2" s="1"/>
  <c r="AF66" i="2" s="1"/>
  <c r="AM72" i="2"/>
  <c r="AM73" i="2" s="1"/>
  <c r="AM74" i="2" s="1"/>
  <c r="AM75" i="2" s="1"/>
  <c r="AM76" i="2" s="1"/>
  <c r="AM77" i="2" s="1"/>
  <c r="AM78" i="2" s="1"/>
  <c r="AM79" i="2" s="1"/>
  <c r="AM80" i="2" s="1"/>
  <c r="AM81" i="2" s="1"/>
  <c r="AM82" i="2" s="1"/>
  <c r="AM83" i="2" s="1"/>
  <c r="AK64" i="2"/>
  <c r="AK65" i="2" s="1"/>
  <c r="AK66" i="2" s="1"/>
  <c r="AK67" i="2" s="1"/>
  <c r="AK68" i="2" s="1"/>
  <c r="AK69" i="2" s="1"/>
  <c r="AK70" i="2" s="1"/>
  <c r="AK71" i="2" s="1"/>
  <c r="AK72" i="2" s="1"/>
  <c r="AK73" i="2" s="1"/>
  <c r="AK74" i="2" s="1"/>
  <c r="AK75" i="2" s="1"/>
  <c r="AK76" i="2" s="1"/>
  <c r="AI67" i="2"/>
  <c r="AI68" i="2" s="1"/>
  <c r="AI69" i="2" s="1"/>
  <c r="AI70" i="2" s="1"/>
  <c r="AI71" i="2" s="1"/>
  <c r="AI72" i="2" s="1"/>
  <c r="AI73" i="2" s="1"/>
  <c r="AI74" i="2" s="1"/>
  <c r="AI75" i="2" s="1"/>
  <c r="AI76" i="2" s="1"/>
  <c r="AI77" i="2" s="1"/>
  <c r="S12" i="2"/>
  <c r="R12" i="2"/>
  <c r="Q12" i="2"/>
  <c r="P13" i="2"/>
  <c r="L8" i="1"/>
  <c r="B9" i="1"/>
  <c r="C9" i="1" s="1"/>
  <c r="E9" i="1" l="1"/>
  <c r="D9" i="1" s="1"/>
  <c r="AE39" i="2"/>
  <c r="AE40" i="2" s="1"/>
  <c r="AE41" i="2" s="1"/>
  <c r="AE42" i="2" s="1"/>
  <c r="AE43" i="2" s="1"/>
  <c r="AE44" i="2" s="1"/>
  <c r="AE45" i="2" s="1"/>
  <c r="AB27" i="2"/>
  <c r="AB28" i="2" s="1"/>
  <c r="AB29" i="2" s="1"/>
  <c r="AB30" i="2" s="1"/>
  <c r="AC31" i="2"/>
  <c r="AC32" i="2" s="1"/>
  <c r="AC33" i="2" s="1"/>
  <c r="AC34" i="2" s="1"/>
  <c r="AC35" i="2" s="1"/>
  <c r="Z19" i="2"/>
  <c r="Z20" i="2" s="1"/>
  <c r="AF67" i="2"/>
  <c r="AF68" i="2" s="1"/>
  <c r="AF69" i="2" s="1"/>
  <c r="AF70" i="2" s="1"/>
  <c r="AF71" i="2" s="1"/>
  <c r="AF72" i="2" s="1"/>
  <c r="AF73" i="2" s="1"/>
  <c r="AF74" i="2" s="1"/>
  <c r="AF75" i="2" s="1"/>
  <c r="AF76" i="2" s="1"/>
  <c r="AF77" i="2" s="1"/>
  <c r="AF78" i="2" s="1"/>
  <c r="AF79" i="2" s="1"/>
  <c r="AF80" i="2" s="1"/>
  <c r="AF81" i="2" s="1"/>
  <c r="AF82" i="2" s="1"/>
  <c r="AF83" i="2" s="1"/>
  <c r="AA50" i="2"/>
  <c r="AA51" i="2" s="1"/>
  <c r="AA52" i="2" s="1"/>
  <c r="AL82" i="2"/>
  <c r="AL83" i="2" s="1"/>
  <c r="AG66" i="2"/>
  <c r="AG67" i="2" s="1"/>
  <c r="AG68" i="2" s="1"/>
  <c r="AG69" i="2" s="1"/>
  <c r="AG70" i="2" s="1"/>
  <c r="AG71" i="2" s="1"/>
  <c r="AG72" i="2" s="1"/>
  <c r="AG73" i="2" s="1"/>
  <c r="AG74" i="2" s="1"/>
  <c r="AH72" i="2"/>
  <c r="AH73" i="2" s="1"/>
  <c r="AH74" i="2" s="1"/>
  <c r="AH75" i="2" s="1"/>
  <c r="AH76" i="2" s="1"/>
  <c r="AH77" i="2" s="1"/>
  <c r="AH78" i="2" s="1"/>
  <c r="AH79" i="2" s="1"/>
  <c r="AH80" i="2" s="1"/>
  <c r="AH81" i="2" s="1"/>
  <c r="AJ72" i="2"/>
  <c r="AJ73" i="2" s="1"/>
  <c r="AJ74" i="2" s="1"/>
  <c r="AJ75" i="2" s="1"/>
  <c r="AJ76" i="2" s="1"/>
  <c r="AJ77" i="2" s="1"/>
  <c r="AJ78" i="2" s="1"/>
  <c r="AJ79" i="2" s="1"/>
  <c r="AJ80" i="2" s="1"/>
  <c r="AJ81" i="2" s="1"/>
  <c r="AJ82" i="2" s="1"/>
  <c r="AJ83" i="2" s="1"/>
  <c r="AK77" i="2"/>
  <c r="AK78" i="2" s="1"/>
  <c r="AK79" i="2" s="1"/>
  <c r="AK80" i="2" s="1"/>
  <c r="AK81" i="2" s="1"/>
  <c r="AK82" i="2" s="1"/>
  <c r="AK83" i="2" s="1"/>
  <c r="AI78" i="2"/>
  <c r="AI79" i="2" s="1"/>
  <c r="AI80" i="2" s="1"/>
  <c r="AI81" i="2" s="1"/>
  <c r="AI82" i="2" s="1"/>
  <c r="AI83" i="2" s="1"/>
  <c r="S13" i="2"/>
  <c r="R13" i="2"/>
  <c r="Q13" i="2"/>
  <c r="P14" i="2"/>
  <c r="A9" i="1"/>
  <c r="K8" i="1"/>
  <c r="I9" i="1" s="1"/>
  <c r="J9" i="1" s="1"/>
  <c r="T8" i="1"/>
  <c r="V9" i="1" l="1"/>
  <c r="AC36" i="2"/>
  <c r="AC37" i="2" s="1"/>
  <c r="AC38" i="2" s="1"/>
  <c r="AC39" i="2" s="1"/>
  <c r="AC40" i="2" s="1"/>
  <c r="Z21" i="2"/>
  <c r="Z22" i="2" s="1"/>
  <c r="AE46" i="2"/>
  <c r="AE47" i="2" s="1"/>
  <c r="AE48" i="2" s="1"/>
  <c r="AE49" i="2" s="1"/>
  <c r="AE50" i="2" s="1"/>
  <c r="AE51" i="2" s="1"/>
  <c r="AE52" i="2" s="1"/>
  <c r="AB31" i="2"/>
  <c r="AB32" i="2" s="1"/>
  <c r="AB33" i="2" s="1"/>
  <c r="AB34" i="2" s="1"/>
  <c r="AA53" i="2"/>
  <c r="AA54" i="2" s="1"/>
  <c r="AA55" i="2" s="1"/>
  <c r="AH82" i="2"/>
  <c r="AH83" i="2" s="1"/>
  <c r="AG75" i="2"/>
  <c r="AG76" i="2" s="1"/>
  <c r="AG77" i="2" s="1"/>
  <c r="AG78" i="2" s="1"/>
  <c r="AG79" i="2" s="1"/>
  <c r="AG80" i="2" s="1"/>
  <c r="AG81" i="2" s="1"/>
  <c r="AG82" i="2" s="1"/>
  <c r="AG83" i="2" s="1"/>
  <c r="P15" i="2"/>
  <c r="S14" i="2"/>
  <c r="Q14" i="2"/>
  <c r="R14" i="2"/>
  <c r="H9" i="1"/>
  <c r="U8" i="1"/>
  <c r="L9" i="1"/>
  <c r="W9" i="1" l="1"/>
  <c r="AB35" i="2"/>
  <c r="AB36" i="2" s="1"/>
  <c r="AB37" i="2" s="1"/>
  <c r="AB38" i="2" s="1"/>
  <c r="Z23" i="2"/>
  <c r="Z24" i="2" s="1"/>
  <c r="AE53" i="2"/>
  <c r="AE54" i="2" s="1"/>
  <c r="AE55" i="2" s="1"/>
  <c r="AE56" i="2" s="1"/>
  <c r="AE57" i="2" s="1"/>
  <c r="AE58" i="2" s="1"/>
  <c r="AE59" i="2" s="1"/>
  <c r="AC41" i="2"/>
  <c r="AC42" i="2" s="1"/>
  <c r="AC43" i="2" s="1"/>
  <c r="AC44" i="2" s="1"/>
  <c r="AC45" i="2" s="1"/>
  <c r="AC46" i="2" s="1"/>
  <c r="AC47" i="2" s="1"/>
  <c r="AC48" i="2" s="1"/>
  <c r="AC49" i="2" s="1"/>
  <c r="AC50" i="2" s="1"/>
  <c r="AA56" i="2"/>
  <c r="AA57" i="2" s="1"/>
  <c r="AA58" i="2" s="1"/>
  <c r="P16" i="2"/>
  <c r="S15" i="2"/>
  <c r="R15" i="2"/>
  <c r="Q15" i="2"/>
  <c r="K9" i="1"/>
  <c r="I10" i="1" s="1"/>
  <c r="J10" i="1" s="1"/>
  <c r="U9" i="1" l="1"/>
  <c r="AC51" i="2"/>
  <c r="AC52" i="2" s="1"/>
  <c r="AC53" i="2" s="1"/>
  <c r="AC54" i="2" s="1"/>
  <c r="AC55" i="2" s="1"/>
  <c r="Z25" i="2"/>
  <c r="Z26" i="2" s="1"/>
  <c r="AE60" i="2"/>
  <c r="AE61" i="2" s="1"/>
  <c r="AE62" i="2" s="1"/>
  <c r="AE63" i="2" s="1"/>
  <c r="AE64" i="2" s="1"/>
  <c r="AE65" i="2" s="1"/>
  <c r="AE66" i="2" s="1"/>
  <c r="AB39" i="2"/>
  <c r="AB40" i="2" s="1"/>
  <c r="AB41" i="2" s="1"/>
  <c r="AB42" i="2" s="1"/>
  <c r="AA59" i="2"/>
  <c r="AA60" i="2" s="1"/>
  <c r="AA61" i="2" s="1"/>
  <c r="P17" i="2"/>
  <c r="S16" i="2"/>
  <c r="R16" i="2"/>
  <c r="Q16" i="2"/>
  <c r="H10" i="1"/>
  <c r="L10" i="1"/>
  <c r="W10" i="1" l="1"/>
  <c r="AB43" i="2"/>
  <c r="AB44" i="2" s="1"/>
  <c r="AB45" i="2" s="1"/>
  <c r="AB46" i="2" s="1"/>
  <c r="Z27" i="2"/>
  <c r="Z28" i="2" s="1"/>
  <c r="AE67" i="2"/>
  <c r="AE68" i="2" s="1"/>
  <c r="AE69" i="2" s="1"/>
  <c r="AE70" i="2" s="1"/>
  <c r="AE71" i="2" s="1"/>
  <c r="AE72" i="2" s="1"/>
  <c r="AE73" i="2" s="1"/>
  <c r="AC56" i="2"/>
  <c r="AC57" i="2" s="1"/>
  <c r="AC58" i="2" s="1"/>
  <c r="AC59" i="2" s="1"/>
  <c r="AC60" i="2" s="1"/>
  <c r="AA62" i="2"/>
  <c r="AA63" i="2" s="1"/>
  <c r="AA64" i="2" s="1"/>
  <c r="P18" i="2"/>
  <c r="Q17" i="2"/>
  <c r="S17" i="2"/>
  <c r="R17" i="2"/>
  <c r="K10" i="1"/>
  <c r="I11" i="1" s="1"/>
  <c r="J11" i="1" s="1"/>
  <c r="U10" i="1" l="1"/>
  <c r="AC61" i="2"/>
  <c r="AC62" i="2" s="1"/>
  <c r="AC63" i="2" s="1"/>
  <c r="AC64" i="2" s="1"/>
  <c r="AC65" i="2" s="1"/>
  <c r="Z29" i="2"/>
  <c r="Z30" i="2" s="1"/>
  <c r="AE74" i="2"/>
  <c r="AE75" i="2" s="1"/>
  <c r="AE76" i="2" s="1"/>
  <c r="AE77" i="2" s="1"/>
  <c r="AE78" i="2" s="1"/>
  <c r="AE79" i="2" s="1"/>
  <c r="AE80" i="2" s="1"/>
  <c r="AB47" i="2"/>
  <c r="AB48" i="2" s="1"/>
  <c r="AB49" i="2" s="1"/>
  <c r="AB50" i="2" s="1"/>
  <c r="AA65" i="2"/>
  <c r="AA66" i="2" s="1"/>
  <c r="AA67" i="2" s="1"/>
  <c r="P19" i="2"/>
  <c r="S18" i="2"/>
  <c r="R18" i="2"/>
  <c r="Q18" i="2"/>
  <c r="H11" i="1"/>
  <c r="L11" i="1"/>
  <c r="AB51" i="2" l="1"/>
  <c r="AB52" i="2" s="1"/>
  <c r="AB53" i="2" s="1"/>
  <c r="AB54" i="2" s="1"/>
  <c r="AE81" i="2"/>
  <c r="AE82" i="2" s="1"/>
  <c r="AE83" i="2" s="1"/>
  <c r="Z31" i="2"/>
  <c r="Z32" i="2" s="1"/>
  <c r="AC66" i="2"/>
  <c r="AC67" i="2" s="1"/>
  <c r="AC68" i="2" s="1"/>
  <c r="AC69" i="2" s="1"/>
  <c r="AC70" i="2" s="1"/>
  <c r="AA68" i="2"/>
  <c r="AA69" i="2" s="1"/>
  <c r="AA70" i="2" s="1"/>
  <c r="W11" i="1"/>
  <c r="P20" i="2"/>
  <c r="S19" i="2"/>
  <c r="R19" i="2"/>
  <c r="Q19" i="2"/>
  <c r="AC71" i="2" l="1"/>
  <c r="AC72" i="2" s="1"/>
  <c r="AC73" i="2" s="1"/>
  <c r="AC74" i="2" s="1"/>
  <c r="AC75" i="2" s="1"/>
  <c r="Z33" i="2"/>
  <c r="Z34" i="2" s="1"/>
  <c r="AB55" i="2"/>
  <c r="AB56" i="2" s="1"/>
  <c r="AB57" i="2" s="1"/>
  <c r="AB58" i="2" s="1"/>
  <c r="AA71" i="2"/>
  <c r="AA72" i="2" s="1"/>
  <c r="AA73" i="2" s="1"/>
  <c r="P21" i="2"/>
  <c r="S20" i="2"/>
  <c r="R20" i="2"/>
  <c r="Q20" i="2"/>
  <c r="K11" i="1"/>
  <c r="AB59" i="2" l="1"/>
  <c r="AB60" i="2" s="1"/>
  <c r="AB61" i="2" s="1"/>
  <c r="AB62" i="2" s="1"/>
  <c r="Z35" i="2"/>
  <c r="Z36" i="2" s="1"/>
  <c r="AC76" i="2"/>
  <c r="AC77" i="2" s="1"/>
  <c r="AC78" i="2" s="1"/>
  <c r="AC79" i="2" s="1"/>
  <c r="AC80" i="2" s="1"/>
  <c r="AA74" i="2"/>
  <c r="AA75" i="2" s="1"/>
  <c r="AA76" i="2" s="1"/>
  <c r="I12" i="1"/>
  <c r="J12" i="1" s="1"/>
  <c r="U11" i="1"/>
  <c r="P22" i="2"/>
  <c r="S21" i="2"/>
  <c r="R21" i="2"/>
  <c r="Q21" i="2"/>
  <c r="L12" i="1" l="1"/>
  <c r="K12" i="1" s="1"/>
  <c r="I13" i="1" s="1"/>
  <c r="J13" i="1" s="1"/>
  <c r="H12" i="1"/>
  <c r="W12" i="1" s="1"/>
  <c r="Z37" i="2"/>
  <c r="Z38" i="2" s="1"/>
  <c r="AC81" i="2"/>
  <c r="AC82" i="2" s="1"/>
  <c r="AC83" i="2" s="1"/>
  <c r="AB63" i="2"/>
  <c r="AB64" i="2" s="1"/>
  <c r="AB65" i="2" s="1"/>
  <c r="AB66" i="2" s="1"/>
  <c r="AA77" i="2"/>
  <c r="AA78" i="2" s="1"/>
  <c r="AA79" i="2" s="1"/>
  <c r="P23" i="2"/>
  <c r="R22" i="2"/>
  <c r="Q22" i="2"/>
  <c r="S22" i="2"/>
  <c r="U12" i="1" l="1"/>
  <c r="H13" i="1"/>
  <c r="L13" i="1"/>
  <c r="K13" i="1" s="1"/>
  <c r="I14" i="1" s="1"/>
  <c r="J14" i="1" s="1"/>
  <c r="AB67" i="2"/>
  <c r="AB68" i="2" s="1"/>
  <c r="AB69" i="2" s="1"/>
  <c r="AB70" i="2" s="1"/>
  <c r="Z39" i="2"/>
  <c r="Z40" i="2" s="1"/>
  <c r="AA80" i="2"/>
  <c r="AA81" i="2" s="1"/>
  <c r="AA82" i="2" s="1"/>
  <c r="AA83" i="2" s="1"/>
  <c r="P24" i="2"/>
  <c r="R23" i="2"/>
  <c r="S23" i="2"/>
  <c r="Q23" i="2"/>
  <c r="Z41" i="2" l="1"/>
  <c r="Z42" i="2" s="1"/>
  <c r="AB71" i="2"/>
  <c r="AB72" i="2" s="1"/>
  <c r="AB73" i="2" s="1"/>
  <c r="AB74" i="2" s="1"/>
  <c r="P25" i="2"/>
  <c r="R24" i="2"/>
  <c r="S24" i="2"/>
  <c r="Q24" i="2"/>
  <c r="H14" i="1"/>
  <c r="U13" i="1"/>
  <c r="L14" i="1"/>
  <c r="W13" i="1"/>
  <c r="AB75" i="2" l="1"/>
  <c r="AB76" i="2" s="1"/>
  <c r="AB77" i="2" s="1"/>
  <c r="AB78" i="2" s="1"/>
  <c r="Z43" i="2"/>
  <c r="Z44" i="2" s="1"/>
  <c r="P26" i="2"/>
  <c r="S25" i="2"/>
  <c r="R25" i="2"/>
  <c r="Q25" i="2"/>
  <c r="K14" i="1"/>
  <c r="I15" i="1" s="1"/>
  <c r="J15" i="1" l="1"/>
  <c r="L15" i="1" s="1"/>
  <c r="K15" i="1" s="1"/>
  <c r="Z45" i="2"/>
  <c r="Z46" i="2" s="1"/>
  <c r="Z47" i="2" s="1"/>
  <c r="Z48" i="2" s="1"/>
  <c r="Z49" i="2" s="1"/>
  <c r="Z50" i="2" s="1"/>
  <c r="Z51" i="2" s="1"/>
  <c r="Z52" i="2" s="1"/>
  <c r="Z53" i="2" s="1"/>
  <c r="Z54" i="2" s="1"/>
  <c r="Z55" i="2" s="1"/>
  <c r="Z56" i="2" s="1"/>
  <c r="Z57" i="2" s="1"/>
  <c r="Z58" i="2" s="1"/>
  <c r="Z59" i="2" s="1"/>
  <c r="Z60" i="2" s="1"/>
  <c r="Z61" i="2" s="1"/>
  <c r="Z62" i="2" s="1"/>
  <c r="Z63" i="2" s="1"/>
  <c r="Z64" i="2" s="1"/>
  <c r="Z65" i="2" s="1"/>
  <c r="Z66" i="2" s="1"/>
  <c r="Z67" i="2" s="1"/>
  <c r="Z68" i="2" s="1"/>
  <c r="Z69" i="2" s="1"/>
  <c r="Z70" i="2" s="1"/>
  <c r="Z71" i="2" s="1"/>
  <c r="Z72" i="2" s="1"/>
  <c r="Z73" i="2" s="1"/>
  <c r="Z74" i="2" s="1"/>
  <c r="Z75" i="2" s="1"/>
  <c r="Z76" i="2" s="1"/>
  <c r="Z77" i="2" s="1"/>
  <c r="Z78" i="2" s="1"/>
  <c r="Z79" i="2" s="1"/>
  <c r="AB79" i="2"/>
  <c r="AB80" i="2" s="1"/>
  <c r="AB81" i="2" s="1"/>
  <c r="AB82" i="2" s="1"/>
  <c r="AB83" i="2" s="1"/>
  <c r="P27" i="2"/>
  <c r="S26" i="2"/>
  <c r="R26" i="2"/>
  <c r="Q26" i="2"/>
  <c r="H15" i="1"/>
  <c r="W14" i="1"/>
  <c r="Z80" i="2" l="1"/>
  <c r="Z81" i="2" s="1"/>
  <c r="P28" i="2"/>
  <c r="S27" i="2"/>
  <c r="R27" i="2"/>
  <c r="Q27" i="2"/>
  <c r="U14" i="1"/>
  <c r="Z82" i="2" l="1"/>
  <c r="Z83" i="2" s="1"/>
  <c r="P29" i="2"/>
  <c r="S28" i="2"/>
  <c r="R28" i="2"/>
  <c r="Q28" i="2"/>
  <c r="I16" i="1"/>
  <c r="J16" i="1" l="1"/>
  <c r="L16" i="1" s="1"/>
  <c r="W83" i="2"/>
  <c r="Z91" i="2" s="1"/>
  <c r="P30" i="2"/>
  <c r="S29" i="2"/>
  <c r="R29" i="2"/>
  <c r="Q29" i="2"/>
  <c r="H16" i="1"/>
  <c r="U15" i="1"/>
  <c r="W15" i="1"/>
  <c r="AI91" i="2" l="1"/>
  <c r="AL91" i="2"/>
  <c r="AO91" i="2"/>
  <c r="AT91" i="2"/>
  <c r="AV91" i="2"/>
  <c r="AS91" i="2"/>
  <c r="Y91" i="2"/>
  <c r="AG91" i="2"/>
  <c r="AJ91" i="2"/>
  <c r="AM91" i="2"/>
  <c r="AK91" i="2"/>
  <c r="AF91" i="2"/>
  <c r="AP91" i="2"/>
  <c r="AQ91" i="2"/>
  <c r="AU91" i="2"/>
  <c r="AB91" i="2"/>
  <c r="AN91" i="2"/>
  <c r="AR91" i="2"/>
  <c r="AH91" i="2"/>
  <c r="AD91" i="2"/>
  <c r="AE91" i="2"/>
  <c r="AC91" i="2"/>
  <c r="AA91" i="2"/>
  <c r="P31" i="2"/>
  <c r="S30" i="2"/>
  <c r="R30" i="2"/>
  <c r="Q30" i="2"/>
  <c r="K16" i="1" l="1"/>
  <c r="I17" i="1" s="1"/>
  <c r="AX91" i="2"/>
  <c r="P32" i="2"/>
  <c r="Q31" i="2"/>
  <c r="S31" i="2"/>
  <c r="R31" i="2"/>
  <c r="W16" i="1"/>
  <c r="U16" i="1" l="1"/>
  <c r="J17" i="1"/>
  <c r="L17" i="1" s="1"/>
  <c r="K17" i="1" s="1"/>
  <c r="I18" i="1" s="1"/>
  <c r="J18" i="1" s="1"/>
  <c r="H17" i="1"/>
  <c r="P33" i="2"/>
  <c r="S32" i="2"/>
  <c r="R32" i="2"/>
  <c r="Q32" i="2"/>
  <c r="P34" i="2" l="1"/>
  <c r="S33" i="2"/>
  <c r="Q33" i="2"/>
  <c r="R33" i="2"/>
  <c r="H18" i="1"/>
  <c r="L18" i="1"/>
  <c r="P35" i="2" l="1"/>
  <c r="R34" i="2"/>
  <c r="S34" i="2"/>
  <c r="Q34" i="2"/>
  <c r="K18" i="1"/>
  <c r="I19" i="1" s="1"/>
  <c r="J19" i="1" s="1"/>
  <c r="U17" i="1"/>
  <c r="W17" i="1"/>
  <c r="P36" i="2" l="1"/>
  <c r="R35" i="2"/>
  <c r="S35" i="2"/>
  <c r="Q35" i="2"/>
  <c r="H19" i="1"/>
  <c r="L19" i="1"/>
  <c r="P37" i="2" l="1"/>
  <c r="S36" i="2"/>
  <c r="R36" i="2"/>
  <c r="Q36" i="2"/>
  <c r="K19" i="1"/>
  <c r="I20" i="1" s="1"/>
  <c r="U18" i="1"/>
  <c r="W18" i="1"/>
  <c r="P38" i="2" l="1"/>
  <c r="S37" i="2"/>
  <c r="R37" i="2"/>
  <c r="Q37" i="2"/>
  <c r="H20" i="1"/>
  <c r="J20" i="1"/>
  <c r="L20" i="1" s="1"/>
  <c r="P39" i="2" l="1"/>
  <c r="S38" i="2"/>
  <c r="R38" i="2"/>
  <c r="Q38" i="2"/>
  <c r="W19" i="1"/>
  <c r="U19" i="1"/>
  <c r="P40" i="2" l="1"/>
  <c r="S39" i="2"/>
  <c r="R39" i="2"/>
  <c r="Q39" i="2"/>
  <c r="K20" i="1"/>
  <c r="I21" i="1" s="1"/>
  <c r="P41" i="2" l="1"/>
  <c r="S40" i="2"/>
  <c r="R40" i="2"/>
  <c r="Q40" i="2"/>
  <c r="H21" i="1"/>
  <c r="W20" i="1"/>
  <c r="U20" i="1"/>
  <c r="J21" i="1"/>
  <c r="L21" i="1" s="1"/>
  <c r="P42" i="2" l="1"/>
  <c r="R41" i="2"/>
  <c r="S41" i="2"/>
  <c r="Q41" i="2"/>
  <c r="K21" i="1"/>
  <c r="I22" i="1" s="1"/>
  <c r="P43" i="2" l="1"/>
  <c r="S42" i="2"/>
  <c r="Q42" i="2"/>
  <c r="R42" i="2"/>
  <c r="H22" i="1"/>
  <c r="J22" i="1"/>
  <c r="L22" i="1" s="1"/>
  <c r="P44" i="2" l="1"/>
  <c r="S43" i="2"/>
  <c r="Q43" i="2"/>
  <c r="R43" i="2"/>
  <c r="W21" i="1"/>
  <c r="U21" i="1"/>
  <c r="K22" i="1"/>
  <c r="I23" i="1" s="1"/>
  <c r="P45" i="2" l="1"/>
  <c r="S44" i="2"/>
  <c r="R44" i="2"/>
  <c r="Q44" i="2"/>
  <c r="H23" i="1"/>
  <c r="J23" i="1"/>
  <c r="L23" i="1" s="1"/>
  <c r="P46" i="2" l="1"/>
  <c r="S45" i="2"/>
  <c r="R45" i="2"/>
  <c r="Q45" i="2"/>
  <c r="W22" i="1"/>
  <c r="U22" i="1"/>
  <c r="P47" i="2" l="1"/>
  <c r="S46" i="2"/>
  <c r="R46" i="2"/>
  <c r="Q46" i="2"/>
  <c r="K23" i="1"/>
  <c r="I24" i="1" s="1"/>
  <c r="P48" i="2" l="1"/>
  <c r="S47" i="2"/>
  <c r="R47" i="2"/>
  <c r="Q47" i="2"/>
  <c r="H24" i="1"/>
  <c r="J24" i="1"/>
  <c r="L24" i="1" s="1"/>
  <c r="P49" i="2" l="1"/>
  <c r="S48" i="2"/>
  <c r="R48" i="2"/>
  <c r="Q48" i="2"/>
  <c r="U23" i="1"/>
  <c r="W23" i="1"/>
  <c r="K24" i="1"/>
  <c r="I25" i="1" s="1"/>
  <c r="P50" i="2" l="1"/>
  <c r="S49" i="2"/>
  <c r="R49" i="2"/>
  <c r="Q49" i="2"/>
  <c r="H25" i="1"/>
  <c r="J25" i="1"/>
  <c r="L25" i="1" s="1"/>
  <c r="P51" i="2" l="1"/>
  <c r="R50" i="2"/>
  <c r="S50" i="2"/>
  <c r="Q50" i="2"/>
  <c r="K25" i="1"/>
  <c r="I26" i="1" s="1"/>
  <c r="W24" i="1"/>
  <c r="U24" i="1"/>
  <c r="P52" i="2" l="1"/>
  <c r="S51" i="2"/>
  <c r="R51" i="2"/>
  <c r="Q51" i="2"/>
  <c r="H26" i="1"/>
  <c r="J26" i="1"/>
  <c r="L26" i="1" s="1"/>
  <c r="P53" i="2" l="1"/>
  <c r="S52" i="2"/>
  <c r="R52" i="2"/>
  <c r="Q52" i="2"/>
  <c r="U25" i="1"/>
  <c r="W25" i="1"/>
  <c r="K26" i="1"/>
  <c r="I27" i="1" s="1"/>
  <c r="P54" i="2" l="1"/>
  <c r="R53" i="2"/>
  <c r="Q53" i="2"/>
  <c r="S53" i="2"/>
  <c r="H27" i="1"/>
  <c r="J27" i="1"/>
  <c r="L27" i="1" s="1"/>
  <c r="P55" i="2" l="1"/>
  <c r="Q54" i="2"/>
  <c r="R54" i="2"/>
  <c r="S54" i="2"/>
  <c r="W26" i="1"/>
  <c r="U26" i="1"/>
  <c r="K27" i="1"/>
  <c r="I28" i="1" s="1"/>
  <c r="P56" i="2" l="1"/>
  <c r="S55" i="2"/>
  <c r="R55" i="2"/>
  <c r="Q55" i="2"/>
  <c r="H28" i="1"/>
  <c r="J28" i="1"/>
  <c r="L28" i="1" s="1"/>
  <c r="P57" i="2" l="1"/>
  <c r="S56" i="2"/>
  <c r="R56" i="2"/>
  <c r="Q56" i="2"/>
  <c r="K28" i="1"/>
  <c r="I29" i="1" s="1"/>
  <c r="W27" i="1"/>
  <c r="U27" i="1"/>
  <c r="P58" i="2" l="1"/>
  <c r="S57" i="2"/>
  <c r="R57" i="2"/>
  <c r="Q57" i="2"/>
  <c r="H29" i="1"/>
  <c r="J29" i="1"/>
  <c r="L29" i="1" s="1"/>
  <c r="P59" i="2" l="1"/>
  <c r="S58" i="2"/>
  <c r="Q58" i="2"/>
  <c r="R58" i="2"/>
  <c r="W28" i="1"/>
  <c r="U28" i="1"/>
  <c r="K29" i="1"/>
  <c r="I30" i="1" s="1"/>
  <c r="P60" i="2" l="1"/>
  <c r="Q59" i="2"/>
  <c r="S59" i="2"/>
  <c r="R59" i="2"/>
  <c r="H30" i="1"/>
  <c r="J30" i="1"/>
  <c r="L30" i="1" s="1"/>
  <c r="P61" i="2" l="1"/>
  <c r="S60" i="2"/>
  <c r="Q60" i="2"/>
  <c r="R60" i="2"/>
  <c r="U29" i="1"/>
  <c r="W29" i="1"/>
  <c r="P62" i="2" l="1"/>
  <c r="S61" i="2"/>
  <c r="R61" i="2"/>
  <c r="Q61" i="2"/>
  <c r="K30" i="1"/>
  <c r="I31" i="1" s="1"/>
  <c r="P63" i="2" l="1"/>
  <c r="S62" i="2"/>
  <c r="R62" i="2"/>
  <c r="Q62" i="2"/>
  <c r="H31" i="1"/>
  <c r="J31" i="1"/>
  <c r="L31" i="1" s="1"/>
  <c r="P64" i="2" l="1"/>
  <c r="S63" i="2"/>
  <c r="R63" i="2"/>
  <c r="Q63" i="2"/>
  <c r="U30" i="1"/>
  <c r="W30" i="1"/>
  <c r="K31" i="1"/>
  <c r="I32" i="1" s="1"/>
  <c r="P65" i="2" l="1"/>
  <c r="S64" i="2"/>
  <c r="R64" i="2"/>
  <c r="Q64" i="2"/>
  <c r="H32" i="1"/>
  <c r="J32" i="1"/>
  <c r="L32" i="1" s="1"/>
  <c r="P66" i="2" l="1"/>
  <c r="S65" i="2"/>
  <c r="R65" i="2"/>
  <c r="Q65" i="2"/>
  <c r="K32" i="1"/>
  <c r="I33" i="1" s="1"/>
  <c r="U31" i="1"/>
  <c r="W31" i="1"/>
  <c r="P67" i="2" l="1"/>
  <c r="S66" i="2"/>
  <c r="R66" i="2"/>
  <c r="Q66" i="2"/>
  <c r="H33" i="1"/>
  <c r="J33" i="1"/>
  <c r="L33" i="1" s="1"/>
  <c r="P68" i="2" l="1"/>
  <c r="R67" i="2"/>
  <c r="S67" i="2"/>
  <c r="Q67" i="2"/>
  <c r="K33" i="1"/>
  <c r="I34" i="1" s="1"/>
  <c r="U32" i="1"/>
  <c r="W32" i="1"/>
  <c r="P69" i="2" l="1"/>
  <c r="S68" i="2"/>
  <c r="R68" i="2"/>
  <c r="Q68" i="2"/>
  <c r="H34" i="1"/>
  <c r="J34" i="1"/>
  <c r="L34" i="1" s="1"/>
  <c r="P70" i="2" l="1"/>
  <c r="Q69" i="2"/>
  <c r="R69" i="2"/>
  <c r="S69" i="2"/>
  <c r="K34" i="1"/>
  <c r="I35" i="1" s="1"/>
  <c r="U33" i="1"/>
  <c r="W33" i="1"/>
  <c r="P71" i="2" l="1"/>
  <c r="Q70" i="2"/>
  <c r="R70" i="2"/>
  <c r="S70" i="2"/>
  <c r="H35" i="1"/>
  <c r="J35" i="1"/>
  <c r="L35" i="1" s="1"/>
  <c r="P72" i="2" l="1"/>
  <c r="S71" i="2"/>
  <c r="Q71" i="2"/>
  <c r="R71" i="2"/>
  <c r="K35" i="1"/>
  <c r="I36" i="1" s="1"/>
  <c r="W34" i="1"/>
  <c r="U34" i="1"/>
  <c r="P73" i="2" l="1"/>
  <c r="S72" i="2"/>
  <c r="R72" i="2"/>
  <c r="Q72" i="2"/>
  <c r="H36" i="1"/>
  <c r="J36" i="1"/>
  <c r="L36" i="1" s="1"/>
  <c r="P74" i="2" l="1"/>
  <c r="S73" i="2"/>
  <c r="R73" i="2"/>
  <c r="Q73" i="2"/>
  <c r="W35" i="1"/>
  <c r="U35" i="1"/>
  <c r="K36" i="1"/>
  <c r="I37" i="1" s="1"/>
  <c r="P75" i="2" l="1"/>
  <c r="S74" i="2"/>
  <c r="R74" i="2"/>
  <c r="Q74" i="2"/>
  <c r="H37" i="1"/>
  <c r="J37" i="1"/>
  <c r="L37" i="1" s="1"/>
  <c r="P76" i="2" l="1"/>
  <c r="S75" i="2"/>
  <c r="R75" i="2"/>
  <c r="Q75" i="2"/>
  <c r="U36" i="1"/>
  <c r="W36" i="1"/>
  <c r="K37" i="1"/>
  <c r="I38" i="1" s="1"/>
  <c r="P77" i="2" l="1"/>
  <c r="S76" i="2"/>
  <c r="R76" i="2"/>
  <c r="Q76" i="2"/>
  <c r="H38" i="1"/>
  <c r="J38" i="1"/>
  <c r="L38" i="1" s="1"/>
  <c r="P78" i="2" l="1"/>
  <c r="S77" i="2"/>
  <c r="R77" i="2"/>
  <c r="Q77" i="2"/>
  <c r="U37" i="1"/>
  <c r="W37" i="1"/>
  <c r="K38" i="1"/>
  <c r="I39" i="1" s="1"/>
  <c r="P79" i="2" l="1"/>
  <c r="R78" i="2"/>
  <c r="S78" i="2"/>
  <c r="Q78" i="2"/>
  <c r="H39" i="1"/>
  <c r="J39" i="1"/>
  <c r="L39" i="1" s="1"/>
  <c r="P80" i="2" l="1"/>
  <c r="R79" i="2"/>
  <c r="S79" i="2"/>
  <c r="Q79" i="2"/>
  <c r="U38" i="1"/>
  <c r="W38" i="1"/>
  <c r="K39" i="1"/>
  <c r="I40" i="1" s="1"/>
  <c r="P81" i="2" l="1"/>
  <c r="S80" i="2"/>
  <c r="R80" i="2"/>
  <c r="Q80" i="2"/>
  <c r="H40" i="1"/>
  <c r="J40" i="1"/>
  <c r="L40" i="1" s="1"/>
  <c r="P82" i="2" l="1"/>
  <c r="S81" i="2"/>
  <c r="R81" i="2"/>
  <c r="Q81" i="2"/>
  <c r="U39" i="1"/>
  <c r="W39" i="1"/>
  <c r="P83" i="2" l="1"/>
  <c r="S82" i="2"/>
  <c r="R82" i="2"/>
  <c r="Q82" i="2"/>
  <c r="K40" i="1"/>
  <c r="I41" i="1" s="1"/>
  <c r="P84" i="2" l="1"/>
  <c r="S83" i="2"/>
  <c r="R83" i="2"/>
  <c r="Q83" i="2"/>
  <c r="H41" i="1"/>
  <c r="J41" i="1"/>
  <c r="L41" i="1" s="1"/>
  <c r="P85" i="2" l="1"/>
  <c r="R84" i="2"/>
  <c r="Q84" i="2"/>
  <c r="S84" i="2"/>
  <c r="K41" i="1"/>
  <c r="I42" i="1" s="1"/>
  <c r="W40" i="1"/>
  <c r="U40" i="1"/>
  <c r="P86" i="2" l="1"/>
  <c r="S85" i="2"/>
  <c r="R85" i="2"/>
  <c r="Q85" i="2"/>
  <c r="H42" i="1"/>
  <c r="J42" i="1"/>
  <c r="L42" i="1" s="1"/>
  <c r="P87" i="2" l="1"/>
  <c r="Q86" i="2"/>
  <c r="R86" i="2"/>
  <c r="S86" i="2"/>
  <c r="W41" i="1"/>
  <c r="U41" i="1"/>
  <c r="P88" i="2" l="1"/>
  <c r="S87" i="2"/>
  <c r="R87" i="2"/>
  <c r="Q87" i="2"/>
  <c r="K42" i="1"/>
  <c r="I43" i="1" s="1"/>
  <c r="P89" i="2" l="1"/>
  <c r="S88" i="2"/>
  <c r="R88" i="2"/>
  <c r="Q88" i="2"/>
  <c r="H43" i="1"/>
  <c r="J43" i="1"/>
  <c r="L43" i="1" s="1"/>
  <c r="P90" i="2" l="1"/>
  <c r="S89" i="2"/>
  <c r="R89" i="2"/>
  <c r="Q89" i="2"/>
  <c r="U42" i="1"/>
  <c r="W42" i="1"/>
  <c r="K43" i="1"/>
  <c r="I44" i="1" s="1"/>
  <c r="P91" i="2" l="1"/>
  <c r="R90" i="2"/>
  <c r="S90" i="2"/>
  <c r="Q90" i="2"/>
  <c r="H44" i="1"/>
  <c r="J44" i="1"/>
  <c r="L44" i="1" s="1"/>
  <c r="P92" i="2" l="1"/>
  <c r="S91" i="2"/>
  <c r="R91" i="2"/>
  <c r="Q91" i="2"/>
  <c r="K44" i="1"/>
  <c r="I45" i="1" s="1"/>
  <c r="U43" i="1"/>
  <c r="W43" i="1"/>
  <c r="P93" i="2" l="1"/>
  <c r="S92" i="2"/>
  <c r="R92" i="2"/>
  <c r="Q92" i="2"/>
  <c r="H45" i="1"/>
  <c r="J45" i="1"/>
  <c r="L45" i="1" s="1"/>
  <c r="P94" i="2" l="1"/>
  <c r="S93" i="2"/>
  <c r="R93" i="2"/>
  <c r="Q93" i="2"/>
  <c r="U44" i="1"/>
  <c r="W44" i="1"/>
  <c r="K45" i="1"/>
  <c r="I46" i="1" s="1"/>
  <c r="P95" i="2" l="1"/>
  <c r="S94" i="2"/>
  <c r="R94" i="2"/>
  <c r="Q94" i="2"/>
  <c r="H46" i="1"/>
  <c r="J46" i="1"/>
  <c r="L46" i="1" s="1"/>
  <c r="P96" i="2" l="1"/>
  <c r="Q95" i="2"/>
  <c r="S95" i="2"/>
  <c r="R95" i="2"/>
  <c r="U45" i="1"/>
  <c r="W45" i="1"/>
  <c r="K46" i="1"/>
  <c r="I47" i="1" s="1"/>
  <c r="P97" i="2" l="1"/>
  <c r="Q96" i="2"/>
  <c r="R96" i="2"/>
  <c r="S96" i="2"/>
  <c r="H47" i="1"/>
  <c r="P98" i="2" l="1"/>
  <c r="S97" i="2"/>
  <c r="R97" i="2"/>
  <c r="Q97" i="2"/>
  <c r="J47" i="1"/>
  <c r="L47" i="1" s="1"/>
  <c r="P99" i="2" l="1"/>
  <c r="S98" i="2"/>
  <c r="R98" i="2"/>
  <c r="Q98" i="2"/>
  <c r="W46" i="1"/>
  <c r="U46" i="1"/>
  <c r="K47" i="1"/>
  <c r="I48" i="1" s="1"/>
  <c r="P100" i="2" l="1"/>
  <c r="S99" i="2"/>
  <c r="R99" i="2"/>
  <c r="Q99" i="2"/>
  <c r="H48" i="1"/>
  <c r="J48" i="1"/>
  <c r="L48" i="1" s="1"/>
  <c r="P101" i="2" l="1"/>
  <c r="S100" i="2"/>
  <c r="R100" i="2"/>
  <c r="Q100" i="2"/>
  <c r="K48" i="1"/>
  <c r="I49" i="1" s="1"/>
  <c r="W47" i="1"/>
  <c r="U47" i="1"/>
  <c r="P102" i="2" l="1"/>
  <c r="S101" i="2"/>
  <c r="R101" i="2"/>
  <c r="Q101" i="2"/>
  <c r="H49" i="1"/>
  <c r="J49" i="1"/>
  <c r="L49" i="1" s="1"/>
  <c r="P103" i="2" l="1"/>
  <c r="S102" i="2"/>
  <c r="Q102" i="2"/>
  <c r="R102" i="2"/>
  <c r="K49" i="1"/>
  <c r="I50" i="1" s="1"/>
  <c r="U48" i="1"/>
  <c r="W48" i="1"/>
  <c r="P104" i="2" l="1"/>
  <c r="S103" i="2"/>
  <c r="R103" i="2"/>
  <c r="Q103" i="2"/>
  <c r="H50" i="1"/>
  <c r="J50" i="1"/>
  <c r="L50" i="1" s="1"/>
  <c r="P105" i="2" l="1"/>
  <c r="S104" i="2"/>
  <c r="R104" i="2"/>
  <c r="Q104" i="2"/>
  <c r="K50" i="1"/>
  <c r="I51" i="1" s="1"/>
  <c r="U49" i="1"/>
  <c r="W49" i="1"/>
  <c r="P106" i="2" l="1"/>
  <c r="S105" i="2"/>
  <c r="R105" i="2"/>
  <c r="Q105" i="2"/>
  <c r="H51" i="1"/>
  <c r="J51" i="1"/>
  <c r="L51" i="1" s="1"/>
  <c r="P107" i="2" l="1"/>
  <c r="S106" i="2"/>
  <c r="R106" i="2"/>
  <c r="Q106" i="2"/>
  <c r="K51" i="1"/>
  <c r="I52" i="1" s="1"/>
  <c r="W50" i="1"/>
  <c r="U50" i="1"/>
  <c r="P108" i="2" l="1"/>
  <c r="Q107" i="2"/>
  <c r="S107" i="2"/>
  <c r="R107" i="2"/>
  <c r="H52" i="1"/>
  <c r="J52" i="1"/>
  <c r="L52" i="1" s="1"/>
  <c r="P109" i="2" l="1"/>
  <c r="S108" i="2"/>
  <c r="R108" i="2"/>
  <c r="Q108" i="2"/>
  <c r="K52" i="1"/>
  <c r="I53" i="1" s="1"/>
  <c r="W51" i="1"/>
  <c r="U51" i="1"/>
  <c r="P110" i="2" l="1"/>
  <c r="S109" i="2"/>
  <c r="R109" i="2"/>
  <c r="Q109" i="2"/>
  <c r="H53" i="1"/>
  <c r="J53" i="1"/>
  <c r="L53" i="1" s="1"/>
  <c r="P111" i="2" l="1"/>
  <c r="S110" i="2"/>
  <c r="R110" i="2"/>
  <c r="Q110" i="2"/>
  <c r="U52" i="1"/>
  <c r="W52" i="1"/>
  <c r="K53" i="1"/>
  <c r="I54" i="1" s="1"/>
  <c r="P112" i="2" l="1"/>
  <c r="S111" i="2"/>
  <c r="R111" i="2"/>
  <c r="Q111" i="2"/>
  <c r="H54" i="1"/>
  <c r="J54" i="1"/>
  <c r="L54" i="1" s="1"/>
  <c r="P113" i="2" l="1"/>
  <c r="S112" i="2"/>
  <c r="R112" i="2"/>
  <c r="Q112" i="2"/>
  <c r="K54" i="1"/>
  <c r="I55" i="1" s="1"/>
  <c r="U53" i="1"/>
  <c r="W53" i="1"/>
  <c r="P114" i="2" l="1"/>
  <c r="S113" i="2"/>
  <c r="Q113" i="2"/>
  <c r="R113" i="2"/>
  <c r="H55" i="1"/>
  <c r="J55" i="1"/>
  <c r="L55" i="1" s="1"/>
  <c r="P115" i="2" l="1"/>
  <c r="Q114" i="2"/>
  <c r="S114" i="2"/>
  <c r="R114" i="2"/>
  <c r="W54" i="1"/>
  <c r="U54" i="1"/>
  <c r="K55" i="1"/>
  <c r="I56" i="1" s="1"/>
  <c r="P116" i="2" l="1"/>
  <c r="Q115" i="2"/>
  <c r="S115" i="2"/>
  <c r="R115" i="2"/>
  <c r="H56" i="1"/>
  <c r="J56" i="1"/>
  <c r="L56" i="1" s="1"/>
  <c r="P117" i="2" l="1"/>
  <c r="S116" i="2"/>
  <c r="R116" i="2"/>
  <c r="Q116" i="2"/>
  <c r="K56" i="1"/>
  <c r="I57" i="1" s="1"/>
  <c r="W55" i="1"/>
  <c r="U55" i="1"/>
  <c r="P118" i="2" l="1"/>
  <c r="S117" i="2"/>
  <c r="R117" i="2"/>
  <c r="Q117" i="2"/>
  <c r="H57" i="1"/>
  <c r="J57" i="1"/>
  <c r="L57" i="1" s="1"/>
  <c r="P119" i="2" l="1"/>
  <c r="S118" i="2"/>
  <c r="R118" i="2"/>
  <c r="Q118" i="2"/>
  <c r="K57" i="1"/>
  <c r="I58" i="1" s="1"/>
  <c r="W56" i="1"/>
  <c r="U56" i="1"/>
  <c r="P120" i="2" l="1"/>
  <c r="S119" i="2"/>
  <c r="R119" i="2"/>
  <c r="Q119" i="2"/>
  <c r="H58" i="1"/>
  <c r="J58" i="1"/>
  <c r="L58" i="1" s="1"/>
  <c r="P121" i="2" l="1"/>
  <c r="S120" i="2"/>
  <c r="R120" i="2"/>
  <c r="Q120" i="2"/>
  <c r="U57" i="1"/>
  <c r="W57" i="1"/>
  <c r="P122" i="2" l="1"/>
  <c r="S121" i="2"/>
  <c r="R121" i="2"/>
  <c r="Q121" i="2"/>
  <c r="K58" i="1"/>
  <c r="I59" i="1" s="1"/>
  <c r="P123" i="2" l="1"/>
  <c r="Q122" i="2"/>
  <c r="R122" i="2"/>
  <c r="S122" i="2"/>
  <c r="H59" i="1"/>
  <c r="J59" i="1"/>
  <c r="L59" i="1" s="1"/>
  <c r="P124" i="2" l="1"/>
  <c r="S123" i="2"/>
  <c r="R123" i="2"/>
  <c r="Q123" i="2"/>
  <c r="K59" i="1"/>
  <c r="I60" i="1" s="1"/>
  <c r="W58" i="1"/>
  <c r="U58" i="1"/>
  <c r="P125" i="2" l="1"/>
  <c r="S124" i="2"/>
  <c r="R124" i="2"/>
  <c r="Q124" i="2"/>
  <c r="H60" i="1"/>
  <c r="J60" i="1"/>
  <c r="L60" i="1" s="1"/>
  <c r="P126" i="2" l="1"/>
  <c r="Q125" i="2"/>
  <c r="S125" i="2"/>
  <c r="R125" i="2"/>
  <c r="K60" i="1"/>
  <c r="I61" i="1" s="1"/>
  <c r="W59" i="1"/>
  <c r="U59" i="1"/>
  <c r="P127" i="2" l="1"/>
  <c r="S126" i="2"/>
  <c r="Q126" i="2"/>
  <c r="R126" i="2"/>
  <c r="H61" i="1"/>
  <c r="J61" i="1"/>
  <c r="L61" i="1" s="1"/>
  <c r="P128" i="2" l="1"/>
  <c r="S127" i="2"/>
  <c r="R127" i="2"/>
  <c r="Q127" i="2"/>
  <c r="W60" i="1"/>
  <c r="U60" i="1"/>
  <c r="K61" i="1"/>
  <c r="I62" i="1" s="1"/>
  <c r="P129" i="2" l="1"/>
  <c r="S128" i="2"/>
  <c r="R128" i="2"/>
  <c r="Q128" i="2"/>
  <c r="H62" i="1"/>
  <c r="J62" i="1"/>
  <c r="L62" i="1" s="1"/>
  <c r="P130" i="2" l="1"/>
  <c r="S129" i="2"/>
  <c r="R129" i="2"/>
  <c r="Q129" i="2"/>
  <c r="K62" i="1"/>
  <c r="I63" i="1" s="1"/>
  <c r="U61" i="1"/>
  <c r="W61" i="1"/>
  <c r="P131" i="2" l="1"/>
  <c r="R130" i="2"/>
  <c r="Q130" i="2"/>
  <c r="S130" i="2"/>
  <c r="H63" i="1"/>
  <c r="J63" i="1"/>
  <c r="L63" i="1" s="1"/>
  <c r="P132" i="2" l="1"/>
  <c r="R131" i="2"/>
  <c r="S131" i="2"/>
  <c r="Q131" i="2"/>
  <c r="K63" i="1"/>
  <c r="I64" i="1" s="1"/>
  <c r="U62" i="1"/>
  <c r="W62" i="1"/>
  <c r="P133" i="2" l="1"/>
  <c r="S132" i="2"/>
  <c r="R132" i="2"/>
  <c r="Q132" i="2"/>
  <c r="H64" i="1"/>
  <c r="J64" i="1"/>
  <c r="L64" i="1" s="1"/>
  <c r="P134" i="2" l="1"/>
  <c r="S133" i="2"/>
  <c r="R133" i="2"/>
  <c r="Q133" i="2"/>
  <c r="K64" i="1"/>
  <c r="I65" i="1" s="1"/>
  <c r="W63" i="1"/>
  <c r="U63" i="1"/>
  <c r="P135" i="2" l="1"/>
  <c r="S134" i="2"/>
  <c r="R134" i="2"/>
  <c r="Q134" i="2"/>
  <c r="H65" i="1"/>
  <c r="J65" i="1"/>
  <c r="L65" i="1" s="1"/>
  <c r="P136" i="2" l="1"/>
  <c r="S135" i="2"/>
  <c r="R135" i="2"/>
  <c r="Q135" i="2"/>
  <c r="K65" i="1"/>
  <c r="I66" i="1" s="1"/>
  <c r="W64" i="1"/>
  <c r="U64" i="1"/>
  <c r="P137" i="2" l="1"/>
  <c r="S136" i="2"/>
  <c r="R136" i="2"/>
  <c r="Q136" i="2"/>
  <c r="H66" i="1"/>
  <c r="J66" i="1"/>
  <c r="L66" i="1" s="1"/>
  <c r="P138" i="2" l="1"/>
  <c r="S137" i="2"/>
  <c r="R137" i="2"/>
  <c r="Q137" i="2"/>
  <c r="K66" i="1"/>
  <c r="I67" i="1" s="1"/>
  <c r="W65" i="1"/>
  <c r="U65" i="1"/>
  <c r="P139" i="2" l="1"/>
  <c r="S138" i="2"/>
  <c r="R138" i="2"/>
  <c r="Q138" i="2"/>
  <c r="H67" i="1"/>
  <c r="J67" i="1"/>
  <c r="L67" i="1" s="1"/>
  <c r="P140" i="2" l="1"/>
  <c r="S139" i="2"/>
  <c r="R139" i="2"/>
  <c r="Q139" i="2"/>
  <c r="K67" i="1"/>
  <c r="I68" i="1" s="1"/>
  <c r="W66" i="1"/>
  <c r="U66" i="1"/>
  <c r="P141" i="2" l="1"/>
  <c r="S140" i="2"/>
  <c r="R140" i="2"/>
  <c r="Q140" i="2"/>
  <c r="H68" i="1"/>
  <c r="J68" i="1"/>
  <c r="L68" i="1" s="1"/>
  <c r="P142" i="2" l="1"/>
  <c r="S141" i="2"/>
  <c r="Q141" i="2"/>
  <c r="R141" i="2"/>
  <c r="K68" i="1"/>
  <c r="I69" i="1" s="1"/>
  <c r="U67" i="1"/>
  <c r="W67" i="1"/>
  <c r="P143" i="2" l="1"/>
  <c r="S142" i="2"/>
  <c r="R142" i="2"/>
  <c r="Q142" i="2"/>
  <c r="H69" i="1"/>
  <c r="J69" i="1"/>
  <c r="L69" i="1" s="1"/>
  <c r="P144" i="2" l="1"/>
  <c r="R143" i="2"/>
  <c r="S143" i="2"/>
  <c r="Q143" i="2"/>
  <c r="K69" i="1"/>
  <c r="I70" i="1" s="1"/>
  <c r="W68" i="1"/>
  <c r="U68" i="1"/>
  <c r="P145" i="2" l="1"/>
  <c r="S144" i="2"/>
  <c r="R144" i="2"/>
  <c r="Q144" i="2"/>
  <c r="H70" i="1"/>
  <c r="J70" i="1"/>
  <c r="L70" i="1" s="1"/>
  <c r="P146" i="2" l="1"/>
  <c r="S145" i="2"/>
  <c r="R145" i="2"/>
  <c r="Q145" i="2"/>
  <c r="U69" i="1"/>
  <c r="W69" i="1"/>
  <c r="P147" i="2" l="1"/>
  <c r="S146" i="2"/>
  <c r="R146" i="2"/>
  <c r="Q146" i="2"/>
  <c r="K70" i="1"/>
  <c r="I71" i="1" s="1"/>
  <c r="P148" i="2" l="1"/>
  <c r="S147" i="2"/>
  <c r="R147" i="2"/>
  <c r="Q147" i="2"/>
  <c r="H71" i="1"/>
  <c r="J71" i="1"/>
  <c r="L71" i="1" s="1"/>
  <c r="P149" i="2" l="1"/>
  <c r="S148" i="2"/>
  <c r="R148" i="2"/>
  <c r="Q148" i="2"/>
  <c r="U70" i="1"/>
  <c r="W70" i="1"/>
  <c r="K71" i="1"/>
  <c r="I72" i="1" s="1"/>
  <c r="P150" i="2" l="1"/>
  <c r="R149" i="2"/>
  <c r="Q149" i="2"/>
  <c r="S149" i="2"/>
  <c r="H72" i="1"/>
  <c r="J72" i="1"/>
  <c r="L72" i="1" s="1"/>
  <c r="P151" i="2" l="1"/>
  <c r="Q150" i="2"/>
  <c r="S150" i="2"/>
  <c r="R150" i="2"/>
  <c r="K72" i="1"/>
  <c r="I73" i="1" s="1"/>
  <c r="W71" i="1"/>
  <c r="U71" i="1"/>
  <c r="P152" i="2" l="1"/>
  <c r="Q151" i="2"/>
  <c r="R151" i="2"/>
  <c r="S151" i="2"/>
  <c r="H73" i="1"/>
  <c r="J73" i="1"/>
  <c r="L73" i="1" s="1"/>
  <c r="P153" i="2" l="1"/>
  <c r="S152" i="2"/>
  <c r="R152" i="2"/>
  <c r="Q152" i="2"/>
  <c r="U72" i="1"/>
  <c r="W72" i="1"/>
  <c r="P154" i="2" l="1"/>
  <c r="S153" i="2"/>
  <c r="R153" i="2"/>
  <c r="Q153" i="2"/>
  <c r="K73" i="1"/>
  <c r="I74" i="1" s="1"/>
  <c r="P155" i="2" l="1"/>
  <c r="S154" i="2"/>
  <c r="R154" i="2"/>
  <c r="Q154" i="2"/>
  <c r="H74" i="1"/>
  <c r="J74" i="1"/>
  <c r="L74" i="1" s="1"/>
  <c r="P156" i="2" l="1"/>
  <c r="S155" i="2"/>
  <c r="Q155" i="2"/>
  <c r="R155" i="2"/>
  <c r="U73" i="1"/>
  <c r="W73" i="1"/>
  <c r="P157" i="2" l="1"/>
  <c r="S156" i="2"/>
  <c r="R156" i="2"/>
  <c r="Q156" i="2"/>
  <c r="K74" i="1"/>
  <c r="I75" i="1" s="1"/>
  <c r="P158" i="2" l="1"/>
  <c r="S157" i="2"/>
  <c r="R157" i="2"/>
  <c r="Q157" i="2"/>
  <c r="H75" i="1"/>
  <c r="J75" i="1"/>
  <c r="L75" i="1" s="1"/>
  <c r="P159" i="2" l="1"/>
  <c r="R158" i="2"/>
  <c r="S158" i="2"/>
  <c r="Q158" i="2"/>
  <c r="K75" i="1"/>
  <c r="I76" i="1" s="1"/>
  <c r="W74" i="1"/>
  <c r="U74" i="1"/>
  <c r="P160" i="2" l="1"/>
  <c r="S159" i="2"/>
  <c r="R159" i="2"/>
  <c r="Q159" i="2"/>
  <c r="H76" i="1"/>
  <c r="J76" i="1"/>
  <c r="L76" i="1" s="1"/>
  <c r="P161" i="2" l="1"/>
  <c r="S160" i="2"/>
  <c r="R160" i="2"/>
  <c r="Q160" i="2"/>
  <c r="U75" i="1"/>
  <c r="W75" i="1"/>
  <c r="P162" i="2" l="1"/>
  <c r="R161" i="2"/>
  <c r="S161" i="2"/>
  <c r="Q161" i="2"/>
  <c r="K76" i="1"/>
  <c r="I77" i="1" s="1"/>
  <c r="P163" i="2" l="1"/>
  <c r="Q162" i="2"/>
  <c r="S162" i="2"/>
  <c r="R162" i="2"/>
  <c r="H77" i="1"/>
  <c r="J77" i="1"/>
  <c r="L77" i="1" s="1"/>
  <c r="P164" i="2" l="1"/>
  <c r="S163" i="2"/>
  <c r="R163" i="2"/>
  <c r="Q163" i="2"/>
  <c r="K77" i="1"/>
  <c r="I78" i="1" s="1"/>
  <c r="W76" i="1"/>
  <c r="U76" i="1"/>
  <c r="P165" i="2" l="1"/>
  <c r="S164" i="2"/>
  <c r="R164" i="2"/>
  <c r="Q164" i="2"/>
  <c r="H78" i="1"/>
  <c r="J78" i="1"/>
  <c r="L78" i="1" s="1"/>
  <c r="P166" i="2" l="1"/>
  <c r="S165" i="2"/>
  <c r="R165" i="2"/>
  <c r="Q165" i="2"/>
  <c r="W77" i="1"/>
  <c r="U77" i="1"/>
  <c r="P167" i="2" l="1"/>
  <c r="S166" i="2"/>
  <c r="R166" i="2"/>
  <c r="Q166" i="2"/>
  <c r="K78" i="1"/>
  <c r="I79" i="1" s="1"/>
  <c r="P168" i="2" l="1"/>
  <c r="S167" i="2"/>
  <c r="Q167" i="2"/>
  <c r="R167" i="2"/>
  <c r="H79" i="1"/>
  <c r="J79" i="1"/>
  <c r="L79" i="1" s="1"/>
  <c r="P169" i="2" l="1"/>
  <c r="S168" i="2"/>
  <c r="R168" i="2"/>
  <c r="Q168" i="2"/>
  <c r="K79" i="1"/>
  <c r="I80" i="1" s="1"/>
  <c r="U78" i="1"/>
  <c r="W78" i="1"/>
  <c r="P170" i="2" l="1"/>
  <c r="S169" i="2"/>
  <c r="R169" i="2"/>
  <c r="Q169" i="2"/>
  <c r="H80" i="1"/>
  <c r="J80" i="1"/>
  <c r="L80" i="1" s="1"/>
  <c r="P171" i="2" l="1"/>
  <c r="S170" i="2"/>
  <c r="R170" i="2"/>
  <c r="Q170" i="2"/>
  <c r="K80" i="1"/>
  <c r="I81" i="1" s="1"/>
  <c r="U79" i="1"/>
  <c r="W79" i="1"/>
  <c r="P172" i="2" l="1"/>
  <c r="S171" i="2"/>
  <c r="R171" i="2"/>
  <c r="Q171" i="2"/>
  <c r="H81" i="1"/>
  <c r="J81" i="1"/>
  <c r="L81" i="1" s="1"/>
  <c r="P173" i="2" l="1"/>
  <c r="S172" i="2"/>
  <c r="R172" i="2"/>
  <c r="Q172" i="2"/>
  <c r="W80" i="1"/>
  <c r="U80" i="1"/>
  <c r="P174" i="2" l="1"/>
  <c r="S173" i="2"/>
  <c r="R173" i="2"/>
  <c r="Q173" i="2"/>
  <c r="K81" i="1"/>
  <c r="I82" i="1" s="1"/>
  <c r="P175" i="2" l="1"/>
  <c r="S174" i="2"/>
  <c r="R174" i="2"/>
  <c r="Q174" i="2"/>
  <c r="H82" i="1"/>
  <c r="J82" i="1"/>
  <c r="L82" i="1" s="1"/>
  <c r="P176" i="2" l="1"/>
  <c r="R175" i="2"/>
  <c r="Q175" i="2"/>
  <c r="S175" i="2"/>
  <c r="W81" i="1"/>
  <c r="U81" i="1"/>
  <c r="K82" i="1"/>
  <c r="I83" i="1" s="1"/>
  <c r="P177" i="2" l="1"/>
  <c r="S176" i="2"/>
  <c r="R176" i="2"/>
  <c r="Q176" i="2"/>
  <c r="H83" i="1"/>
  <c r="J83" i="1"/>
  <c r="L83" i="1" s="1"/>
  <c r="P178" i="2" l="1"/>
  <c r="Q177" i="2"/>
  <c r="R177" i="2"/>
  <c r="S177" i="2"/>
  <c r="K83" i="1"/>
  <c r="I84" i="1" s="1"/>
  <c r="W82" i="1"/>
  <c r="U82" i="1"/>
  <c r="B10" i="1" l="1"/>
  <c r="C10" i="1" s="1"/>
  <c r="T9" i="1"/>
  <c r="P179" i="2"/>
  <c r="Q178" i="2"/>
  <c r="R178" i="2"/>
  <c r="S178" i="2"/>
  <c r="H84" i="1"/>
  <c r="J84" i="1"/>
  <c r="L84" i="1" s="1"/>
  <c r="A10" i="1" l="1"/>
  <c r="E10" i="1"/>
  <c r="D10" i="1" s="1"/>
  <c r="B11" i="1" s="1"/>
  <c r="C11" i="1" s="1"/>
  <c r="V10" i="1"/>
  <c r="P180" i="2"/>
  <c r="S179" i="2"/>
  <c r="Q179" i="2"/>
  <c r="R179" i="2"/>
  <c r="K84" i="1"/>
  <c r="I85" i="1" s="1"/>
  <c r="W83" i="1"/>
  <c r="U83" i="1"/>
  <c r="E11" i="1" l="1"/>
  <c r="D11" i="1" s="1"/>
  <c r="T10" i="1"/>
  <c r="P181" i="2"/>
  <c r="S180" i="2"/>
  <c r="R180" i="2"/>
  <c r="Q180" i="2"/>
  <c r="A11" i="1"/>
  <c r="H85" i="1"/>
  <c r="J85" i="1"/>
  <c r="L85" i="1" s="1"/>
  <c r="V11" i="1" l="1"/>
  <c r="P182" i="2"/>
  <c r="S181" i="2"/>
  <c r="R181" i="2"/>
  <c r="Q181" i="2"/>
  <c r="K85" i="1"/>
  <c r="I86" i="1" s="1"/>
  <c r="W84" i="1"/>
  <c r="U84" i="1"/>
  <c r="B12" i="1"/>
  <c r="C12" i="1" s="1"/>
  <c r="E12" i="1" l="1"/>
  <c r="D12" i="1" s="1"/>
  <c r="T11" i="1"/>
  <c r="P183" i="2"/>
  <c r="S182" i="2"/>
  <c r="R182" i="2"/>
  <c r="Q182" i="2"/>
  <c r="A12" i="1"/>
  <c r="H86" i="1"/>
  <c r="J86" i="1"/>
  <c r="L86" i="1" s="1"/>
  <c r="V12" i="1" l="1"/>
  <c r="P184" i="2"/>
  <c r="S183" i="2"/>
  <c r="R183" i="2"/>
  <c r="Q183" i="2"/>
  <c r="K86" i="1"/>
  <c r="I87" i="1" s="1"/>
  <c r="U85" i="1"/>
  <c r="W85" i="1"/>
  <c r="P185" i="2" l="1"/>
  <c r="S184" i="2"/>
  <c r="R184" i="2"/>
  <c r="Q184" i="2"/>
  <c r="H87" i="1"/>
  <c r="J87" i="1"/>
  <c r="L87" i="1" s="1"/>
  <c r="B13" i="1" l="1"/>
  <c r="C13" i="1" s="1"/>
  <c r="T12" i="1"/>
  <c r="P186" i="2"/>
  <c r="S185" i="2"/>
  <c r="R185" i="2"/>
  <c r="Q185" i="2"/>
  <c r="K87" i="1"/>
  <c r="I88" i="1" s="1"/>
  <c r="U86" i="1"/>
  <c r="W86" i="1"/>
  <c r="E13" i="1" l="1"/>
  <c r="D13" i="1" s="1"/>
  <c r="P187" i="2"/>
  <c r="R186" i="2"/>
  <c r="S186" i="2"/>
  <c r="Q186" i="2"/>
  <c r="H88" i="1"/>
  <c r="J88" i="1"/>
  <c r="L88" i="1" s="1"/>
  <c r="A13" i="1"/>
  <c r="V13" i="1" s="1"/>
  <c r="P188" i="2" l="1"/>
  <c r="R187" i="2"/>
  <c r="S187" i="2"/>
  <c r="Q187" i="2"/>
  <c r="W87" i="1"/>
  <c r="U87" i="1"/>
  <c r="B14" i="1"/>
  <c r="C14" i="1" s="1"/>
  <c r="E14" i="1" l="1"/>
  <c r="D14" i="1" s="1"/>
  <c r="P189" i="2"/>
  <c r="S188" i="2"/>
  <c r="R188" i="2"/>
  <c r="Q188" i="2"/>
  <c r="K88" i="1"/>
  <c r="I89" i="1" s="1"/>
  <c r="T13" i="1"/>
  <c r="P190" i="2" l="1"/>
  <c r="S189" i="2"/>
  <c r="R189" i="2"/>
  <c r="Q189" i="2"/>
  <c r="H89" i="1"/>
  <c r="J89" i="1"/>
  <c r="L89" i="1" s="1"/>
  <c r="A14" i="1"/>
  <c r="V14" i="1" s="1"/>
  <c r="P191" i="2" l="1"/>
  <c r="S190" i="2"/>
  <c r="R190" i="2"/>
  <c r="Q190" i="2"/>
  <c r="W88" i="1"/>
  <c r="U88" i="1"/>
  <c r="B15" i="1"/>
  <c r="C15" i="1" s="1"/>
  <c r="E15" i="1" l="1"/>
  <c r="D15" i="1" s="1"/>
  <c r="P192" i="2"/>
  <c r="S191" i="2"/>
  <c r="R191" i="2"/>
  <c r="Q191" i="2"/>
  <c r="K89" i="1"/>
  <c r="I90" i="1" s="1"/>
  <c r="T14" i="1"/>
  <c r="A15" i="1"/>
  <c r="V15" i="1" s="1"/>
  <c r="P193" i="2" l="1"/>
  <c r="Q192" i="2"/>
  <c r="R192" i="2"/>
  <c r="S192" i="2"/>
  <c r="H90" i="1"/>
  <c r="J90" i="1"/>
  <c r="L90" i="1" s="1"/>
  <c r="B16" i="1"/>
  <c r="C16" i="1" s="1"/>
  <c r="P194" i="2" l="1"/>
  <c r="S193" i="2"/>
  <c r="R193" i="2"/>
  <c r="Q193" i="2"/>
  <c r="W89" i="1"/>
  <c r="U89" i="1"/>
  <c r="K90" i="1"/>
  <c r="I91" i="1" s="1"/>
  <c r="T15" i="1"/>
  <c r="A16" i="1"/>
  <c r="V16" i="1" s="1"/>
  <c r="P195" i="2" l="1"/>
  <c r="Q194" i="2"/>
  <c r="S194" i="2"/>
  <c r="R194" i="2"/>
  <c r="H91" i="1"/>
  <c r="J91" i="1"/>
  <c r="L91" i="1" s="1"/>
  <c r="E16" i="1"/>
  <c r="D16" i="1" s="1"/>
  <c r="B17" i="1" s="1"/>
  <c r="C17" i="1" s="1"/>
  <c r="P196" i="2" l="1"/>
  <c r="S195" i="2"/>
  <c r="R195" i="2"/>
  <c r="Q195" i="2"/>
  <c r="K91" i="1"/>
  <c r="I92" i="1" s="1"/>
  <c r="W90" i="1"/>
  <c r="U90" i="1"/>
  <c r="T16" i="1"/>
  <c r="E17" i="1"/>
  <c r="A17" i="1"/>
  <c r="P197" i="2" l="1"/>
  <c r="S196" i="2"/>
  <c r="R196" i="2"/>
  <c r="Q196" i="2"/>
  <c r="H92" i="1"/>
  <c r="J92" i="1"/>
  <c r="L92" i="1" s="1"/>
  <c r="V17" i="1"/>
  <c r="D17" i="1"/>
  <c r="B18" i="1" s="1"/>
  <c r="C18" i="1" s="1"/>
  <c r="P198" i="2" l="1"/>
  <c r="S197" i="2"/>
  <c r="R197" i="2"/>
  <c r="Q197" i="2"/>
  <c r="W91" i="1"/>
  <c r="U91" i="1"/>
  <c r="K92" i="1"/>
  <c r="I93" i="1" s="1"/>
  <c r="T17" i="1"/>
  <c r="P199" i="2" l="1"/>
  <c r="S198" i="2"/>
  <c r="R198" i="2"/>
  <c r="Q198" i="2"/>
  <c r="H93" i="1"/>
  <c r="J93" i="1"/>
  <c r="L93" i="1" s="1"/>
  <c r="A18" i="1"/>
  <c r="E18" i="1"/>
  <c r="P200" i="2" l="1"/>
  <c r="S199" i="2"/>
  <c r="R199" i="2"/>
  <c r="Q199" i="2"/>
  <c r="W92" i="1"/>
  <c r="U92" i="1"/>
  <c r="V18" i="1"/>
  <c r="D18" i="1"/>
  <c r="B19" i="1" s="1"/>
  <c r="C19" i="1" s="1"/>
  <c r="P201" i="2" l="1"/>
  <c r="S200" i="2"/>
  <c r="R200" i="2"/>
  <c r="Q200" i="2"/>
  <c r="K93" i="1"/>
  <c r="I94" i="1" s="1"/>
  <c r="T18" i="1"/>
  <c r="P202" i="2" l="1"/>
  <c r="Q201" i="2"/>
  <c r="S201" i="2"/>
  <c r="R201" i="2"/>
  <c r="H94" i="1"/>
  <c r="J94" i="1"/>
  <c r="L94" i="1" s="1"/>
  <c r="E19" i="1"/>
  <c r="A19" i="1"/>
  <c r="P203" i="2" l="1"/>
  <c r="R202" i="2"/>
  <c r="Q202" i="2"/>
  <c r="S202" i="2"/>
  <c r="U93" i="1"/>
  <c r="W93" i="1"/>
  <c r="K94" i="1"/>
  <c r="I95" i="1" s="1"/>
  <c r="V19" i="1"/>
  <c r="D19" i="1"/>
  <c r="B20" i="1" s="1"/>
  <c r="P204" i="2" l="1"/>
  <c r="Q203" i="2"/>
  <c r="S203" i="2"/>
  <c r="R203" i="2"/>
  <c r="H95" i="1"/>
  <c r="J95" i="1"/>
  <c r="L95" i="1" s="1"/>
  <c r="T19" i="1"/>
  <c r="P205" i="2" l="1"/>
  <c r="Q204" i="2"/>
  <c r="R204" i="2"/>
  <c r="S204" i="2"/>
  <c r="U94" i="1"/>
  <c r="W94" i="1"/>
  <c r="K95" i="1"/>
  <c r="I96" i="1" s="1"/>
  <c r="C20" i="1"/>
  <c r="E20" i="1" s="1"/>
  <c r="A20" i="1"/>
  <c r="P206" i="2" l="1"/>
  <c r="S205" i="2"/>
  <c r="R205" i="2"/>
  <c r="Q205" i="2"/>
  <c r="H96" i="1"/>
  <c r="J96" i="1"/>
  <c r="L96" i="1" s="1"/>
  <c r="V20" i="1"/>
  <c r="D20" i="1"/>
  <c r="B21" i="1" s="1"/>
  <c r="P207" i="2" l="1"/>
  <c r="S206" i="2"/>
  <c r="R206" i="2"/>
  <c r="Q206" i="2"/>
  <c r="K96" i="1"/>
  <c r="I97" i="1" s="1"/>
  <c r="W95" i="1"/>
  <c r="U95" i="1"/>
  <c r="T20" i="1"/>
  <c r="P208" i="2" l="1"/>
  <c r="S207" i="2"/>
  <c r="R207" i="2"/>
  <c r="Q207" i="2"/>
  <c r="H97" i="1"/>
  <c r="J97" i="1"/>
  <c r="L97" i="1" s="1"/>
  <c r="A21" i="1"/>
  <c r="C21" i="1"/>
  <c r="E21" i="1" s="1"/>
  <c r="P209" i="2" l="1"/>
  <c r="S208" i="2"/>
  <c r="R208" i="2"/>
  <c r="Q208" i="2"/>
  <c r="K97" i="1"/>
  <c r="I98" i="1" s="1"/>
  <c r="U96" i="1"/>
  <c r="W96" i="1"/>
  <c r="V21" i="1"/>
  <c r="D21" i="1"/>
  <c r="B22" i="1" s="1"/>
  <c r="P210" i="2" l="1"/>
  <c r="S209" i="2"/>
  <c r="R209" i="2"/>
  <c r="Q209" i="2"/>
  <c r="H98" i="1"/>
  <c r="J98" i="1"/>
  <c r="L98" i="1" s="1"/>
  <c r="T21" i="1"/>
  <c r="P211" i="2" l="1"/>
  <c r="S210" i="2"/>
  <c r="Q210" i="2"/>
  <c r="R210" i="2"/>
  <c r="K98" i="1"/>
  <c r="I99" i="1" s="1"/>
  <c r="W97" i="1"/>
  <c r="U97" i="1"/>
  <c r="C22" i="1"/>
  <c r="E22" i="1" s="1"/>
  <c r="A22" i="1"/>
  <c r="P212" i="2" l="1"/>
  <c r="R211" i="2"/>
  <c r="Q211" i="2"/>
  <c r="S211" i="2"/>
  <c r="H99" i="1"/>
  <c r="J99" i="1"/>
  <c r="L99" i="1" s="1"/>
  <c r="V22" i="1"/>
  <c r="D22" i="1"/>
  <c r="B23" i="1" s="1"/>
  <c r="P213" i="2" l="1"/>
  <c r="S212" i="2"/>
  <c r="R212" i="2"/>
  <c r="Q212" i="2"/>
  <c r="K99" i="1"/>
  <c r="I100" i="1" s="1"/>
  <c r="U98" i="1"/>
  <c r="W98" i="1"/>
  <c r="T22" i="1"/>
  <c r="P214" i="2" l="1"/>
  <c r="R213" i="2"/>
  <c r="S213" i="2"/>
  <c r="Q213" i="2"/>
  <c r="H100" i="1"/>
  <c r="J100" i="1"/>
  <c r="L100" i="1" s="1"/>
  <c r="C23" i="1"/>
  <c r="E23" i="1" s="1"/>
  <c r="A23" i="1"/>
  <c r="P215" i="2" l="1"/>
  <c r="R214" i="2"/>
  <c r="S214" i="2"/>
  <c r="Q214" i="2"/>
  <c r="K100" i="1"/>
  <c r="I101" i="1" s="1"/>
  <c r="W99" i="1"/>
  <c r="U99" i="1"/>
  <c r="V23" i="1"/>
  <c r="D23" i="1"/>
  <c r="B24" i="1" s="1"/>
  <c r="P216" i="2" l="1"/>
  <c r="Q215" i="2"/>
  <c r="S215" i="2"/>
  <c r="R215" i="2"/>
  <c r="H101" i="1"/>
  <c r="J101" i="1"/>
  <c r="L101" i="1" s="1"/>
  <c r="T23" i="1"/>
  <c r="P217" i="2" l="1"/>
  <c r="S216" i="2"/>
  <c r="R216" i="2"/>
  <c r="Q216" i="2"/>
  <c r="K101" i="1"/>
  <c r="I102" i="1" s="1"/>
  <c r="U100" i="1"/>
  <c r="W100" i="1"/>
  <c r="C24" i="1"/>
  <c r="E24" i="1" s="1"/>
  <c r="A24" i="1"/>
  <c r="P218" i="2" l="1"/>
  <c r="S217" i="2"/>
  <c r="R217" i="2"/>
  <c r="Q217" i="2"/>
  <c r="H102" i="1"/>
  <c r="J102" i="1"/>
  <c r="L102" i="1" s="1"/>
  <c r="V24" i="1"/>
  <c r="D24" i="1"/>
  <c r="B25" i="1" s="1"/>
  <c r="P219" i="2" l="1"/>
  <c r="S218" i="2"/>
  <c r="R218" i="2"/>
  <c r="Q218" i="2"/>
  <c r="U101" i="1"/>
  <c r="W101" i="1"/>
  <c r="T24" i="1"/>
  <c r="P220" i="2" l="1"/>
  <c r="S219" i="2"/>
  <c r="R219" i="2"/>
  <c r="Q219" i="2"/>
  <c r="K102" i="1"/>
  <c r="I103" i="1" s="1"/>
  <c r="C25" i="1"/>
  <c r="E25" i="1" s="1"/>
  <c r="A25" i="1"/>
  <c r="P221" i="2" l="1"/>
  <c r="S220" i="2"/>
  <c r="R220" i="2"/>
  <c r="Q220" i="2"/>
  <c r="H103" i="1"/>
  <c r="J103" i="1"/>
  <c r="L103" i="1" s="1"/>
  <c r="V25" i="1"/>
  <c r="D25" i="1"/>
  <c r="B26" i="1" s="1"/>
  <c r="P222" i="2" l="1"/>
  <c r="R221" i="2"/>
  <c r="S221" i="2"/>
  <c r="Q221" i="2"/>
  <c r="W102" i="1"/>
  <c r="U102" i="1"/>
  <c r="K103" i="1"/>
  <c r="I104" i="1" s="1"/>
  <c r="T25" i="1"/>
  <c r="P223" i="2" l="1"/>
  <c r="Q222" i="2"/>
  <c r="S222" i="2"/>
  <c r="R222" i="2"/>
  <c r="H104" i="1"/>
  <c r="J104" i="1"/>
  <c r="L104" i="1" s="1"/>
  <c r="C26" i="1"/>
  <c r="E26" i="1" s="1"/>
  <c r="A26" i="1"/>
  <c r="P224" i="2" l="1"/>
  <c r="S223" i="2"/>
  <c r="R223" i="2"/>
  <c r="Q223" i="2"/>
  <c r="U103" i="1"/>
  <c r="W103" i="1"/>
  <c r="V26" i="1"/>
  <c r="D26" i="1"/>
  <c r="B27" i="1" s="1"/>
  <c r="P225" i="2" l="1"/>
  <c r="S224" i="2"/>
  <c r="R224" i="2"/>
  <c r="Q224" i="2"/>
  <c r="K104" i="1"/>
  <c r="I105" i="1" s="1"/>
  <c r="T26" i="1"/>
  <c r="P226" i="2" l="1"/>
  <c r="S225" i="2"/>
  <c r="R225" i="2"/>
  <c r="Q225" i="2"/>
  <c r="H105" i="1"/>
  <c r="J105" i="1"/>
  <c r="L105" i="1" s="1"/>
  <c r="A27" i="1"/>
  <c r="C27" i="1"/>
  <c r="E27" i="1" s="1"/>
  <c r="P227" i="2" l="1"/>
  <c r="S226" i="2"/>
  <c r="R226" i="2"/>
  <c r="Q226" i="2"/>
  <c r="K105" i="1"/>
  <c r="I106" i="1" s="1"/>
  <c r="W104" i="1"/>
  <c r="U104" i="1"/>
  <c r="V27" i="1"/>
  <c r="D27" i="1"/>
  <c r="B28" i="1" s="1"/>
  <c r="P228" i="2" l="1"/>
  <c r="S227" i="2"/>
  <c r="R227" i="2"/>
  <c r="Q227" i="2"/>
  <c r="H106" i="1"/>
  <c r="J106" i="1"/>
  <c r="L106" i="1" s="1"/>
  <c r="T27" i="1"/>
  <c r="P229" i="2" l="1"/>
  <c r="S228" i="2"/>
  <c r="R228" i="2"/>
  <c r="Q228" i="2"/>
  <c r="K106" i="1"/>
  <c r="I107" i="1" s="1"/>
  <c r="U105" i="1"/>
  <c r="W105" i="1"/>
  <c r="C28" i="1"/>
  <c r="E28" i="1" s="1"/>
  <c r="A28" i="1"/>
  <c r="P230" i="2" l="1"/>
  <c r="S229" i="2"/>
  <c r="R229" i="2"/>
  <c r="Q229" i="2"/>
  <c r="H107" i="1"/>
  <c r="J107" i="1"/>
  <c r="L107" i="1" s="1"/>
  <c r="V28" i="1"/>
  <c r="D28" i="1"/>
  <c r="B29" i="1" s="1"/>
  <c r="P231" i="2" l="1"/>
  <c r="Q230" i="2"/>
  <c r="S230" i="2"/>
  <c r="R230" i="2"/>
  <c r="K107" i="1"/>
  <c r="I108" i="1" s="1"/>
  <c r="U106" i="1"/>
  <c r="W106" i="1"/>
  <c r="T28" i="1"/>
  <c r="P232" i="2" l="1"/>
  <c r="S231" i="2"/>
  <c r="R231" i="2"/>
  <c r="Q231" i="2"/>
  <c r="H108" i="1"/>
  <c r="J108" i="1"/>
  <c r="L108" i="1" s="1"/>
  <c r="C29" i="1"/>
  <c r="E29" i="1" s="1"/>
  <c r="A29" i="1"/>
  <c r="P233" i="2" l="1"/>
  <c r="S232" i="2"/>
  <c r="R232" i="2"/>
  <c r="Q232" i="2"/>
  <c r="U107" i="1"/>
  <c r="W107" i="1"/>
  <c r="K108" i="1"/>
  <c r="I109" i="1" s="1"/>
  <c r="V29" i="1"/>
  <c r="D29" i="1"/>
  <c r="B30" i="1" s="1"/>
  <c r="P234" i="2" l="1"/>
  <c r="S233" i="2"/>
  <c r="R233" i="2"/>
  <c r="Q233" i="2"/>
  <c r="H109" i="1"/>
  <c r="J109" i="1"/>
  <c r="L109" i="1" s="1"/>
  <c r="T29" i="1"/>
  <c r="P235" i="2" l="1"/>
  <c r="Q234" i="2"/>
  <c r="S234" i="2"/>
  <c r="R234" i="2"/>
  <c r="W108" i="1"/>
  <c r="U108" i="1"/>
  <c r="A30" i="1"/>
  <c r="C30" i="1"/>
  <c r="E30" i="1" s="1"/>
  <c r="P236" i="2" l="1"/>
  <c r="S235" i="2"/>
  <c r="R235" i="2"/>
  <c r="Q235" i="2"/>
  <c r="K109" i="1"/>
  <c r="I110" i="1" s="1"/>
  <c r="V30" i="1"/>
  <c r="D30" i="1"/>
  <c r="B31" i="1" s="1"/>
  <c r="P237" i="2" l="1"/>
  <c r="S236" i="2"/>
  <c r="R236" i="2"/>
  <c r="Q236" i="2"/>
  <c r="H110" i="1"/>
  <c r="J110" i="1"/>
  <c r="L110" i="1" s="1"/>
  <c r="T30" i="1"/>
  <c r="P238" i="2" l="1"/>
  <c r="S237" i="2"/>
  <c r="R237" i="2"/>
  <c r="Q237" i="2"/>
  <c r="K110" i="1"/>
  <c r="I111" i="1" s="1"/>
  <c r="U109" i="1"/>
  <c r="W109" i="1"/>
  <c r="C31" i="1"/>
  <c r="E31" i="1" s="1"/>
  <c r="A31" i="1"/>
  <c r="P239" i="2" l="1"/>
  <c r="R238" i="2"/>
  <c r="S238" i="2"/>
  <c r="Q238" i="2"/>
  <c r="H111" i="1"/>
  <c r="J111" i="1"/>
  <c r="L111" i="1" s="1"/>
  <c r="V31" i="1"/>
  <c r="D31" i="1"/>
  <c r="B32" i="1" s="1"/>
  <c r="P240" i="2" l="1"/>
  <c r="R239" i="2"/>
  <c r="Q239" i="2"/>
  <c r="S239" i="2"/>
  <c r="K111" i="1"/>
  <c r="I112" i="1" s="1"/>
  <c r="U110" i="1"/>
  <c r="W110" i="1"/>
  <c r="T31" i="1"/>
  <c r="P241" i="2" l="1"/>
  <c r="Q240" i="2"/>
  <c r="R240" i="2"/>
  <c r="S240" i="2"/>
  <c r="H112" i="1"/>
  <c r="J112" i="1"/>
  <c r="L112" i="1" s="1"/>
  <c r="A32" i="1"/>
  <c r="C32" i="1"/>
  <c r="E32" i="1" s="1"/>
  <c r="P242" i="2" l="1"/>
  <c r="S241" i="2"/>
  <c r="R241" i="2"/>
  <c r="Q241" i="2"/>
  <c r="U111" i="1"/>
  <c r="W111" i="1"/>
  <c r="K112" i="1"/>
  <c r="I113" i="1" s="1"/>
  <c r="V32" i="1"/>
  <c r="D32" i="1"/>
  <c r="B33" i="1" s="1"/>
  <c r="P243" i="2" l="1"/>
  <c r="Q242" i="2"/>
  <c r="S242" i="2"/>
  <c r="R242" i="2"/>
  <c r="H113" i="1"/>
  <c r="J113" i="1"/>
  <c r="L113" i="1" s="1"/>
  <c r="T32" i="1"/>
  <c r="P244" i="2" l="1"/>
  <c r="S243" i="2"/>
  <c r="R243" i="2"/>
  <c r="Q243" i="2"/>
  <c r="U112" i="1"/>
  <c r="W112" i="1"/>
  <c r="K113" i="1"/>
  <c r="I114" i="1" s="1"/>
  <c r="C33" i="1"/>
  <c r="E33" i="1" s="1"/>
  <c r="A33" i="1"/>
  <c r="P245" i="2" l="1"/>
  <c r="S244" i="2"/>
  <c r="R244" i="2"/>
  <c r="Q244" i="2"/>
  <c r="H114" i="1"/>
  <c r="V33" i="1"/>
  <c r="D33" i="1"/>
  <c r="B34" i="1" s="1"/>
  <c r="P246" i="2" l="1"/>
  <c r="S245" i="2"/>
  <c r="R245" i="2"/>
  <c r="Q245" i="2"/>
  <c r="J114" i="1"/>
  <c r="L114" i="1" s="1"/>
  <c r="T33" i="1"/>
  <c r="P247" i="2" l="1"/>
  <c r="S246" i="2"/>
  <c r="R246" i="2"/>
  <c r="Q246" i="2"/>
  <c r="W113" i="1"/>
  <c r="U113" i="1"/>
  <c r="K114" i="1"/>
  <c r="I115" i="1" s="1"/>
  <c r="A34" i="1"/>
  <c r="C34" i="1"/>
  <c r="E34" i="1" s="1"/>
  <c r="P248" i="2" l="1"/>
  <c r="S247" i="2"/>
  <c r="R247" i="2"/>
  <c r="Q247" i="2"/>
  <c r="H115" i="1"/>
  <c r="J115" i="1"/>
  <c r="L115" i="1" s="1"/>
  <c r="V34" i="1"/>
  <c r="D34" i="1"/>
  <c r="B35" i="1" s="1"/>
  <c r="P249" i="2" l="1"/>
  <c r="S248" i="2"/>
  <c r="R248" i="2"/>
  <c r="Q248" i="2"/>
  <c r="W114" i="1"/>
  <c r="U114" i="1"/>
  <c r="T34" i="1"/>
  <c r="P250" i="2" l="1"/>
  <c r="S249" i="2"/>
  <c r="R249" i="2"/>
  <c r="Q249" i="2"/>
  <c r="K115" i="1"/>
  <c r="I116" i="1" s="1"/>
  <c r="A35" i="1"/>
  <c r="C35" i="1"/>
  <c r="E35" i="1" s="1"/>
  <c r="P251" i="2" l="1"/>
  <c r="Q250" i="2"/>
  <c r="S250" i="2"/>
  <c r="R250" i="2"/>
  <c r="H116" i="1"/>
  <c r="J116" i="1"/>
  <c r="L116" i="1" s="1"/>
  <c r="V35" i="1"/>
  <c r="D35" i="1"/>
  <c r="B36" i="1" s="1"/>
  <c r="P252" i="2" l="1"/>
  <c r="Q251" i="2"/>
  <c r="R251" i="2"/>
  <c r="S251" i="2"/>
  <c r="U115" i="1"/>
  <c r="W115" i="1"/>
  <c r="K116" i="1"/>
  <c r="I117" i="1" s="1"/>
  <c r="T35" i="1"/>
  <c r="P253" i="2" l="1"/>
  <c r="S252" i="2"/>
  <c r="R252" i="2"/>
  <c r="Q252" i="2"/>
  <c r="H117" i="1"/>
  <c r="J117" i="1"/>
  <c r="L117" i="1" s="1"/>
  <c r="A36" i="1"/>
  <c r="C36" i="1"/>
  <c r="E36" i="1" s="1"/>
  <c r="P254" i="2" l="1"/>
  <c r="S253" i="2"/>
  <c r="R253" i="2"/>
  <c r="Q253" i="2"/>
  <c r="K117" i="1"/>
  <c r="I118" i="1" s="1"/>
  <c r="U116" i="1"/>
  <c r="W116" i="1"/>
  <c r="V36" i="1"/>
  <c r="D36" i="1"/>
  <c r="B37" i="1" s="1"/>
  <c r="P255" i="2" l="1"/>
  <c r="S254" i="2"/>
  <c r="R254" i="2"/>
  <c r="Q254" i="2"/>
  <c r="H118" i="1"/>
  <c r="J118" i="1"/>
  <c r="L118" i="1" s="1"/>
  <c r="T36" i="1"/>
  <c r="P256" i="2" l="1"/>
  <c r="S255" i="2"/>
  <c r="R255" i="2"/>
  <c r="Q255" i="2"/>
  <c r="K118" i="1"/>
  <c r="I119" i="1" s="1"/>
  <c r="U117" i="1"/>
  <c r="W117" i="1"/>
  <c r="C37" i="1"/>
  <c r="E37" i="1" s="1"/>
  <c r="A37" i="1"/>
  <c r="P257" i="2" l="1"/>
  <c r="S256" i="2"/>
  <c r="R256" i="2"/>
  <c r="Q256" i="2"/>
  <c r="H119" i="1"/>
  <c r="J119" i="1"/>
  <c r="L119" i="1" s="1"/>
  <c r="V37" i="1"/>
  <c r="D37" i="1"/>
  <c r="B38" i="1" s="1"/>
  <c r="P258" i="2" l="1"/>
  <c r="Q257" i="2"/>
  <c r="R257" i="2"/>
  <c r="S257" i="2"/>
  <c r="U118" i="1"/>
  <c r="W118" i="1"/>
  <c r="K119" i="1"/>
  <c r="I120" i="1" s="1"/>
  <c r="T37" i="1"/>
  <c r="P259" i="2" l="1"/>
  <c r="Q258" i="2"/>
  <c r="S258" i="2"/>
  <c r="R258" i="2"/>
  <c r="H120" i="1"/>
  <c r="J120" i="1"/>
  <c r="L120" i="1" s="1"/>
  <c r="C38" i="1"/>
  <c r="E38" i="1" s="1"/>
  <c r="A38" i="1"/>
  <c r="P260" i="2" l="1"/>
  <c r="S259" i="2"/>
  <c r="Q259" i="2"/>
  <c r="R259" i="2"/>
  <c r="W119" i="1"/>
  <c r="U119" i="1"/>
  <c r="K120" i="1"/>
  <c r="I121" i="1" s="1"/>
  <c r="V38" i="1"/>
  <c r="D38" i="1"/>
  <c r="B39" i="1" s="1"/>
  <c r="P261" i="2" l="1"/>
  <c r="S260" i="2"/>
  <c r="R260" i="2"/>
  <c r="Q260" i="2"/>
  <c r="H121" i="1"/>
  <c r="J121" i="1"/>
  <c r="L121" i="1" s="1"/>
  <c r="T38" i="1"/>
  <c r="P262" i="2" l="1"/>
  <c r="S261" i="2"/>
  <c r="R261" i="2"/>
  <c r="Q261" i="2"/>
  <c r="U120" i="1"/>
  <c r="W120" i="1"/>
  <c r="K121" i="1"/>
  <c r="I122" i="1" s="1"/>
  <c r="C39" i="1"/>
  <c r="E39" i="1" s="1"/>
  <c r="A39" i="1"/>
  <c r="P263" i="2" l="1"/>
  <c r="S262" i="2"/>
  <c r="R262" i="2"/>
  <c r="Q262" i="2"/>
  <c r="H122" i="1"/>
  <c r="J122" i="1"/>
  <c r="L122" i="1" s="1"/>
  <c r="V39" i="1"/>
  <c r="D39" i="1"/>
  <c r="B40" i="1" s="1"/>
  <c r="P264" i="2" l="1"/>
  <c r="S263" i="2"/>
  <c r="R263" i="2"/>
  <c r="Q263" i="2"/>
  <c r="K122" i="1"/>
  <c r="I123" i="1" s="1"/>
  <c r="U121" i="1"/>
  <c r="W121" i="1"/>
  <c r="T39" i="1"/>
  <c r="P265" i="2" l="1"/>
  <c r="Q264" i="2"/>
  <c r="R264" i="2"/>
  <c r="S264" i="2"/>
  <c r="H123" i="1"/>
  <c r="J123" i="1"/>
  <c r="L123" i="1" s="1"/>
  <c r="C40" i="1"/>
  <c r="E40" i="1" s="1"/>
  <c r="A40" i="1"/>
  <c r="P266" i="2" l="1"/>
  <c r="S265" i="2"/>
  <c r="R265" i="2"/>
  <c r="Q265" i="2"/>
  <c r="K123" i="1"/>
  <c r="I124" i="1" s="1"/>
  <c r="W122" i="1"/>
  <c r="U122" i="1"/>
  <c r="V40" i="1"/>
  <c r="D40" i="1"/>
  <c r="B41" i="1" s="1"/>
  <c r="P267" i="2" l="1"/>
  <c r="Q266" i="2"/>
  <c r="R266" i="2"/>
  <c r="S266" i="2"/>
  <c r="H124" i="1"/>
  <c r="J124" i="1"/>
  <c r="L124" i="1" s="1"/>
  <c r="T40" i="1"/>
  <c r="P268" i="2" l="1"/>
  <c r="S267" i="2"/>
  <c r="R267" i="2"/>
  <c r="Q267" i="2"/>
  <c r="K124" i="1"/>
  <c r="I125" i="1" s="1"/>
  <c r="U123" i="1"/>
  <c r="W123" i="1"/>
  <c r="C41" i="1"/>
  <c r="E41" i="1" s="1"/>
  <c r="A41" i="1"/>
  <c r="P269" i="2" l="1"/>
  <c r="S268" i="2"/>
  <c r="R268" i="2"/>
  <c r="Q268" i="2"/>
  <c r="H125" i="1"/>
  <c r="J125" i="1"/>
  <c r="L125" i="1" s="1"/>
  <c r="V41" i="1"/>
  <c r="D41" i="1"/>
  <c r="B42" i="1" s="1"/>
  <c r="P270" i="2" l="1"/>
  <c r="R269" i="2"/>
  <c r="Q269" i="2"/>
  <c r="S269" i="2"/>
  <c r="K125" i="1"/>
  <c r="I126" i="1" s="1"/>
  <c r="W124" i="1"/>
  <c r="U124" i="1"/>
  <c r="T41" i="1"/>
  <c r="P271" i="2" l="1"/>
  <c r="Q270" i="2"/>
  <c r="R270" i="2"/>
  <c r="S270" i="2"/>
  <c r="H126" i="1"/>
  <c r="J126" i="1"/>
  <c r="L126" i="1" s="1"/>
  <c r="C42" i="1"/>
  <c r="E42" i="1" s="1"/>
  <c r="A42" i="1"/>
  <c r="P272" i="2" l="1"/>
  <c r="S271" i="2"/>
  <c r="R271" i="2"/>
  <c r="Q271" i="2"/>
  <c r="K126" i="1"/>
  <c r="I127" i="1" s="1"/>
  <c r="U125" i="1"/>
  <c r="W125" i="1"/>
  <c r="V42" i="1"/>
  <c r="D42" i="1"/>
  <c r="B43" i="1" s="1"/>
  <c r="P273" i="2" l="1"/>
  <c r="S272" i="2"/>
  <c r="R272" i="2"/>
  <c r="Q272" i="2"/>
  <c r="H127" i="1"/>
  <c r="J127" i="1"/>
  <c r="L127" i="1" s="1"/>
  <c r="T42" i="1"/>
  <c r="P274" i="2" l="1"/>
  <c r="S273" i="2"/>
  <c r="R273" i="2"/>
  <c r="Q273" i="2"/>
  <c r="K127" i="1"/>
  <c r="I128" i="1" s="1"/>
  <c r="W126" i="1"/>
  <c r="U126" i="1"/>
  <c r="C43" i="1"/>
  <c r="E43" i="1" s="1"/>
  <c r="A43" i="1"/>
  <c r="P275" i="2" l="1"/>
  <c r="Q274" i="2"/>
  <c r="R274" i="2"/>
  <c r="S274" i="2"/>
  <c r="H128" i="1"/>
  <c r="J128" i="1"/>
  <c r="L128" i="1" s="1"/>
  <c r="V43" i="1"/>
  <c r="D43" i="1"/>
  <c r="B44" i="1" s="1"/>
  <c r="P276" i="2" l="1"/>
  <c r="S275" i="2"/>
  <c r="R275" i="2"/>
  <c r="Q275" i="2"/>
  <c r="K128" i="1"/>
  <c r="I129" i="1" s="1"/>
  <c r="W127" i="1"/>
  <c r="U127" i="1"/>
  <c r="T43" i="1"/>
  <c r="P277" i="2" l="1"/>
  <c r="S276" i="2"/>
  <c r="Q276" i="2"/>
  <c r="R276" i="2"/>
  <c r="H129" i="1"/>
  <c r="J129" i="1"/>
  <c r="L129" i="1" s="1"/>
  <c r="C44" i="1"/>
  <c r="E44" i="1" s="1"/>
  <c r="A44" i="1"/>
  <c r="P278" i="2" l="1"/>
  <c r="S277" i="2"/>
  <c r="R277" i="2"/>
  <c r="Q277" i="2"/>
  <c r="W128" i="1"/>
  <c r="U128" i="1"/>
  <c r="K129" i="1"/>
  <c r="I130" i="1" s="1"/>
  <c r="V44" i="1"/>
  <c r="D44" i="1"/>
  <c r="B45" i="1" s="1"/>
  <c r="P279" i="2" l="1"/>
  <c r="S278" i="2"/>
  <c r="R278" i="2"/>
  <c r="Q278" i="2"/>
  <c r="H130" i="1"/>
  <c r="J130" i="1"/>
  <c r="L130" i="1" s="1"/>
  <c r="T44" i="1"/>
  <c r="P280" i="2" l="1"/>
  <c r="S279" i="2"/>
  <c r="R279" i="2"/>
  <c r="Q279" i="2"/>
  <c r="K130" i="1"/>
  <c r="I131" i="1" s="1"/>
  <c r="W129" i="1"/>
  <c r="U129" i="1"/>
  <c r="A45" i="1"/>
  <c r="C45" i="1"/>
  <c r="E45" i="1" s="1"/>
  <c r="P281" i="2" l="1"/>
  <c r="S280" i="2"/>
  <c r="R280" i="2"/>
  <c r="Q280" i="2"/>
  <c r="H131" i="1"/>
  <c r="J131" i="1"/>
  <c r="L131" i="1" s="1"/>
  <c r="V45" i="1"/>
  <c r="D45" i="1"/>
  <c r="B46" i="1" s="1"/>
  <c r="P282" i="2" l="1"/>
  <c r="S281" i="2"/>
  <c r="R281" i="2"/>
  <c r="Q281" i="2"/>
  <c r="W130" i="1"/>
  <c r="U130" i="1"/>
  <c r="K131" i="1"/>
  <c r="I132" i="1" s="1"/>
  <c r="T45" i="1"/>
  <c r="P283" i="2" l="1"/>
  <c r="S282" i="2"/>
  <c r="Q282" i="2"/>
  <c r="R282" i="2"/>
  <c r="H132" i="1"/>
  <c r="J132" i="1"/>
  <c r="L132" i="1" s="1"/>
  <c r="C46" i="1"/>
  <c r="E46" i="1" s="1"/>
  <c r="A46" i="1"/>
  <c r="P284" i="2" l="1"/>
  <c r="S283" i="2"/>
  <c r="R283" i="2"/>
  <c r="Q283" i="2"/>
  <c r="K132" i="1"/>
  <c r="I133" i="1" s="1"/>
  <c r="U131" i="1"/>
  <c r="W131" i="1"/>
  <c r="V46" i="1"/>
  <c r="D46" i="1"/>
  <c r="B47" i="1" s="1"/>
  <c r="P285" i="2" l="1"/>
  <c r="S284" i="2"/>
  <c r="R284" i="2"/>
  <c r="Q284" i="2"/>
  <c r="H133" i="1"/>
  <c r="J133" i="1"/>
  <c r="L133" i="1" s="1"/>
  <c r="T46" i="1"/>
  <c r="P286" i="2" l="1"/>
  <c r="R285" i="2"/>
  <c r="S285" i="2"/>
  <c r="Q285" i="2"/>
  <c r="K133" i="1"/>
  <c r="I134" i="1" s="1"/>
  <c r="W132" i="1"/>
  <c r="U132" i="1"/>
  <c r="C47" i="1"/>
  <c r="E47" i="1" s="1"/>
  <c r="A47" i="1"/>
  <c r="P287" i="2" l="1"/>
  <c r="S286" i="2"/>
  <c r="Q286" i="2"/>
  <c r="R286" i="2"/>
  <c r="H134" i="1"/>
  <c r="J134" i="1"/>
  <c r="L134" i="1" s="1"/>
  <c r="V47" i="1"/>
  <c r="D47" i="1"/>
  <c r="B48" i="1" s="1"/>
  <c r="P288" i="2" l="1"/>
  <c r="Q287" i="2"/>
  <c r="S287" i="2"/>
  <c r="R287" i="2"/>
  <c r="U133" i="1"/>
  <c r="W133" i="1"/>
  <c r="K134" i="1"/>
  <c r="I135" i="1" s="1"/>
  <c r="T47" i="1"/>
  <c r="P289" i="2" l="1"/>
  <c r="Q288" i="2"/>
  <c r="S288" i="2"/>
  <c r="R288" i="2"/>
  <c r="H135" i="1"/>
  <c r="C48" i="1"/>
  <c r="E48" i="1" s="1"/>
  <c r="A48" i="1"/>
  <c r="P290" i="2" l="1"/>
  <c r="S289" i="2"/>
  <c r="R289" i="2"/>
  <c r="Q289" i="2"/>
  <c r="J135" i="1"/>
  <c r="L135" i="1" s="1"/>
  <c r="V48" i="1"/>
  <c r="D48" i="1"/>
  <c r="B49" i="1" s="1"/>
  <c r="P291" i="2" l="1"/>
  <c r="S290" i="2"/>
  <c r="R290" i="2"/>
  <c r="Q290" i="2"/>
  <c r="W134" i="1"/>
  <c r="U134" i="1"/>
  <c r="K135" i="1"/>
  <c r="I136" i="1" s="1"/>
  <c r="T48" i="1"/>
  <c r="P292" i="2" l="1"/>
  <c r="S291" i="2"/>
  <c r="R291" i="2"/>
  <c r="Q291" i="2"/>
  <c r="H136" i="1"/>
  <c r="J136" i="1"/>
  <c r="L136" i="1" s="1"/>
  <c r="A49" i="1"/>
  <c r="C49" i="1"/>
  <c r="E49" i="1" s="1"/>
  <c r="P293" i="2" l="1"/>
  <c r="S292" i="2"/>
  <c r="R292" i="2"/>
  <c r="Q292" i="2"/>
  <c r="K136" i="1"/>
  <c r="I137" i="1" s="1"/>
  <c r="W135" i="1"/>
  <c r="U135" i="1"/>
  <c r="V49" i="1"/>
  <c r="D49" i="1"/>
  <c r="B50" i="1" s="1"/>
  <c r="P294" i="2" l="1"/>
  <c r="S293" i="2"/>
  <c r="R293" i="2"/>
  <c r="Q293" i="2"/>
  <c r="H137" i="1"/>
  <c r="J137" i="1"/>
  <c r="L137" i="1" s="1"/>
  <c r="T49" i="1"/>
  <c r="P295" i="2" l="1"/>
  <c r="R294" i="2"/>
  <c r="S294" i="2"/>
  <c r="Q294" i="2"/>
  <c r="K137" i="1"/>
  <c r="I138" i="1" s="1"/>
  <c r="U136" i="1"/>
  <c r="W136" i="1"/>
  <c r="A50" i="1"/>
  <c r="C50" i="1"/>
  <c r="E50" i="1" s="1"/>
  <c r="P296" i="2" l="1"/>
  <c r="Q295" i="2"/>
  <c r="R295" i="2"/>
  <c r="S295" i="2"/>
  <c r="H138" i="1"/>
  <c r="J138" i="1"/>
  <c r="L138" i="1" s="1"/>
  <c r="V50" i="1"/>
  <c r="D50" i="1"/>
  <c r="B51" i="1" s="1"/>
  <c r="P297" i="2" l="1"/>
  <c r="S296" i="2"/>
  <c r="R296" i="2"/>
  <c r="Q296" i="2"/>
  <c r="U137" i="1"/>
  <c r="W137" i="1"/>
  <c r="T50" i="1"/>
  <c r="P298" i="2" l="1"/>
  <c r="Q297" i="2"/>
  <c r="S297" i="2"/>
  <c r="R297" i="2"/>
  <c r="K138" i="1"/>
  <c r="I139" i="1" s="1"/>
  <c r="A51" i="1"/>
  <c r="C51" i="1"/>
  <c r="E51" i="1" s="1"/>
  <c r="P299" i="2" l="1"/>
  <c r="S298" i="2"/>
  <c r="R298" i="2"/>
  <c r="Q298" i="2"/>
  <c r="H139" i="1"/>
  <c r="J139" i="1"/>
  <c r="L139" i="1" s="1"/>
  <c r="V51" i="1"/>
  <c r="D51" i="1"/>
  <c r="B52" i="1" s="1"/>
  <c r="P300" i="2" l="1"/>
  <c r="S299" i="2"/>
  <c r="Q299" i="2"/>
  <c r="R299" i="2"/>
  <c r="W138" i="1"/>
  <c r="U138" i="1"/>
  <c r="K139" i="1"/>
  <c r="I140" i="1" s="1"/>
  <c r="T51" i="1"/>
  <c r="P301" i="2" l="1"/>
  <c r="Q300" i="2"/>
  <c r="R300" i="2"/>
  <c r="S300" i="2"/>
  <c r="H140" i="1"/>
  <c r="J140" i="1"/>
  <c r="L140" i="1" s="1"/>
  <c r="A52" i="1"/>
  <c r="C52" i="1"/>
  <c r="E52" i="1" s="1"/>
  <c r="P302" i="2" l="1"/>
  <c r="S301" i="2"/>
  <c r="R301" i="2"/>
  <c r="Q301" i="2"/>
  <c r="W139" i="1"/>
  <c r="U139" i="1"/>
  <c r="V52" i="1"/>
  <c r="D52" i="1"/>
  <c r="B53" i="1" s="1"/>
  <c r="P303" i="2" l="1"/>
  <c r="Q302" i="2"/>
  <c r="S302" i="2"/>
  <c r="R302" i="2"/>
  <c r="K140" i="1"/>
  <c r="I141" i="1" s="1"/>
  <c r="T52" i="1"/>
  <c r="P304" i="2" l="1"/>
  <c r="S303" i="2"/>
  <c r="R303" i="2"/>
  <c r="Q303" i="2"/>
  <c r="H141" i="1"/>
  <c r="J141" i="1"/>
  <c r="L141" i="1" s="1"/>
  <c r="C53" i="1"/>
  <c r="E53" i="1" s="1"/>
  <c r="A53" i="1"/>
  <c r="P305" i="2" l="1"/>
  <c r="S304" i="2"/>
  <c r="R304" i="2"/>
  <c r="Q304" i="2"/>
  <c r="K141" i="1"/>
  <c r="I142" i="1" s="1"/>
  <c r="W140" i="1"/>
  <c r="U140" i="1"/>
  <c r="V53" i="1"/>
  <c r="D53" i="1"/>
  <c r="B54" i="1" s="1"/>
  <c r="P306" i="2" l="1"/>
  <c r="S305" i="2"/>
  <c r="Q305" i="2"/>
  <c r="R305" i="2"/>
  <c r="H142" i="1"/>
  <c r="J142" i="1"/>
  <c r="L142" i="1" s="1"/>
  <c r="T53" i="1"/>
  <c r="P307" i="2" l="1"/>
  <c r="R306" i="2"/>
  <c r="S306" i="2"/>
  <c r="Q306" i="2"/>
  <c r="U141" i="1"/>
  <c r="W141" i="1"/>
  <c r="K142" i="1"/>
  <c r="I143" i="1" s="1"/>
  <c r="C54" i="1"/>
  <c r="E54" i="1" s="1"/>
  <c r="A54" i="1"/>
  <c r="P308" i="2" l="1"/>
  <c r="S307" i="2"/>
  <c r="R307" i="2"/>
  <c r="Q307" i="2"/>
  <c r="H143" i="1"/>
  <c r="J143" i="1"/>
  <c r="L143" i="1" s="1"/>
  <c r="V54" i="1"/>
  <c r="D54" i="1"/>
  <c r="B55" i="1" s="1"/>
  <c r="P309" i="2" l="1"/>
  <c r="S308" i="2"/>
  <c r="R308" i="2"/>
  <c r="Q308" i="2"/>
  <c r="K143" i="1"/>
  <c r="I144" i="1" s="1"/>
  <c r="U142" i="1"/>
  <c r="W142" i="1"/>
  <c r="T54" i="1"/>
  <c r="P310" i="2" l="1"/>
  <c r="S309" i="2"/>
  <c r="R309" i="2"/>
  <c r="Q309" i="2"/>
  <c r="H144" i="1"/>
  <c r="J144" i="1"/>
  <c r="L144" i="1" s="1"/>
  <c r="A55" i="1"/>
  <c r="C55" i="1"/>
  <c r="E55" i="1" s="1"/>
  <c r="P311" i="2" l="1"/>
  <c r="Q310" i="2"/>
  <c r="S310" i="2"/>
  <c r="R310" i="2"/>
  <c r="K144" i="1"/>
  <c r="I145" i="1" s="1"/>
  <c r="U143" i="1"/>
  <c r="W143" i="1"/>
  <c r="V55" i="1"/>
  <c r="D55" i="1"/>
  <c r="B56" i="1" s="1"/>
  <c r="P312" i="2" l="1"/>
  <c r="Q311" i="2"/>
  <c r="R311" i="2"/>
  <c r="S311" i="2"/>
  <c r="H145" i="1"/>
  <c r="J145" i="1"/>
  <c r="L145" i="1" s="1"/>
  <c r="T55" i="1"/>
  <c r="P313" i="2" l="1"/>
  <c r="Q312" i="2"/>
  <c r="R312" i="2"/>
  <c r="S312" i="2"/>
  <c r="U144" i="1"/>
  <c r="W144" i="1"/>
  <c r="C56" i="1"/>
  <c r="E56" i="1" s="1"/>
  <c r="A56" i="1"/>
  <c r="P314" i="2" l="1"/>
  <c r="S313" i="2"/>
  <c r="R313" i="2"/>
  <c r="Q313" i="2"/>
  <c r="K145" i="1"/>
  <c r="I146" i="1" s="1"/>
  <c r="V56" i="1"/>
  <c r="D56" i="1"/>
  <c r="B57" i="1" s="1"/>
  <c r="P315" i="2" l="1"/>
  <c r="S314" i="2"/>
  <c r="R314" i="2"/>
  <c r="Q314" i="2"/>
  <c r="H146" i="1"/>
  <c r="J146" i="1"/>
  <c r="L146" i="1" s="1"/>
  <c r="T56" i="1"/>
  <c r="P316" i="2" l="1"/>
  <c r="S315" i="2"/>
  <c r="R315" i="2"/>
  <c r="Q315" i="2"/>
  <c r="K146" i="1"/>
  <c r="I147" i="1" s="1"/>
  <c r="W145" i="1"/>
  <c r="U145" i="1"/>
  <c r="C57" i="1"/>
  <c r="E57" i="1" s="1"/>
  <c r="A57" i="1"/>
  <c r="P317" i="2" l="1"/>
  <c r="S316" i="2"/>
  <c r="R316" i="2"/>
  <c r="Q316" i="2"/>
  <c r="H147" i="1"/>
  <c r="J147" i="1"/>
  <c r="L147" i="1" s="1"/>
  <c r="V57" i="1"/>
  <c r="D57" i="1"/>
  <c r="B58" i="1" s="1"/>
  <c r="P318" i="2" l="1"/>
  <c r="S317" i="2"/>
  <c r="R317" i="2"/>
  <c r="Q317" i="2"/>
  <c r="U146" i="1"/>
  <c r="W146" i="1"/>
  <c r="K147" i="1"/>
  <c r="I148" i="1" s="1"/>
  <c r="T57" i="1"/>
  <c r="P319" i="2" l="1"/>
  <c r="S318" i="2"/>
  <c r="Q318" i="2"/>
  <c r="R318" i="2"/>
  <c r="H148" i="1"/>
  <c r="J148" i="1"/>
  <c r="L148" i="1" s="1"/>
  <c r="C58" i="1"/>
  <c r="E58" i="1" s="1"/>
  <c r="A58" i="1"/>
  <c r="P320" i="2" l="1"/>
  <c r="Q319" i="2"/>
  <c r="S319" i="2"/>
  <c r="R319" i="2"/>
  <c r="U147" i="1"/>
  <c r="W147" i="1"/>
  <c r="K148" i="1"/>
  <c r="I149" i="1" s="1"/>
  <c r="V58" i="1"/>
  <c r="D58" i="1"/>
  <c r="B59" i="1" s="1"/>
  <c r="P321" i="2" l="1"/>
  <c r="S320" i="2"/>
  <c r="R320" i="2"/>
  <c r="Q320" i="2"/>
  <c r="H149" i="1"/>
  <c r="J149" i="1"/>
  <c r="L149" i="1" s="1"/>
  <c r="T58" i="1"/>
  <c r="P322" i="2" l="1"/>
  <c r="S321" i="2"/>
  <c r="R321" i="2"/>
  <c r="Q321" i="2"/>
  <c r="U148" i="1"/>
  <c r="W148" i="1"/>
  <c r="C59" i="1"/>
  <c r="E59" i="1" s="1"/>
  <c r="A59" i="1"/>
  <c r="P323" i="2" l="1"/>
  <c r="Q322" i="2"/>
  <c r="S322" i="2"/>
  <c r="R322" i="2"/>
  <c r="K149" i="1"/>
  <c r="I150" i="1" s="1"/>
  <c r="V59" i="1"/>
  <c r="D59" i="1"/>
  <c r="B60" i="1" s="1"/>
  <c r="P324" i="2" l="1"/>
  <c r="Q323" i="2"/>
  <c r="S323" i="2"/>
  <c r="R323" i="2"/>
  <c r="H150" i="1"/>
  <c r="J150" i="1"/>
  <c r="L150" i="1" s="1"/>
  <c r="T59" i="1"/>
  <c r="P325" i="2" l="1"/>
  <c r="S324" i="2"/>
  <c r="R324" i="2"/>
  <c r="Q324" i="2"/>
  <c r="W149" i="1"/>
  <c r="U149" i="1"/>
  <c r="K150" i="1"/>
  <c r="I151" i="1" s="1"/>
  <c r="C60" i="1"/>
  <c r="E60" i="1" s="1"/>
  <c r="A60" i="1"/>
  <c r="P326" i="2" l="1"/>
  <c r="S325" i="2"/>
  <c r="R325" i="2"/>
  <c r="Q325" i="2"/>
  <c r="H151" i="1"/>
  <c r="J151" i="1"/>
  <c r="L151" i="1" s="1"/>
  <c r="V60" i="1"/>
  <c r="D60" i="1"/>
  <c r="B61" i="1" s="1"/>
  <c r="P327" i="2" l="1"/>
  <c r="S326" i="2"/>
  <c r="R326" i="2"/>
  <c r="Q326" i="2"/>
  <c r="W150" i="1"/>
  <c r="U150" i="1"/>
  <c r="K151" i="1"/>
  <c r="I152" i="1" s="1"/>
  <c r="T60" i="1"/>
  <c r="P328" i="2" l="1"/>
  <c r="S327" i="2"/>
  <c r="R327" i="2"/>
  <c r="Q327" i="2"/>
  <c r="H152" i="1"/>
  <c r="J152" i="1"/>
  <c r="L152" i="1" s="1"/>
  <c r="C61" i="1"/>
  <c r="E61" i="1" s="1"/>
  <c r="A61" i="1"/>
  <c r="P329" i="2" l="1"/>
  <c r="S328" i="2"/>
  <c r="R328" i="2"/>
  <c r="Q328" i="2"/>
  <c r="K152" i="1"/>
  <c r="I153" i="1" s="1"/>
  <c r="U151" i="1"/>
  <c r="W151" i="1"/>
  <c r="V61" i="1"/>
  <c r="D61" i="1"/>
  <c r="B62" i="1" s="1"/>
  <c r="P330" i="2" l="1"/>
  <c r="S329" i="2"/>
  <c r="R329" i="2"/>
  <c r="Q329" i="2"/>
  <c r="H153" i="1"/>
  <c r="J153" i="1"/>
  <c r="L153" i="1" s="1"/>
  <c r="T61" i="1"/>
  <c r="P331" i="2" l="1"/>
  <c r="Q330" i="2"/>
  <c r="S330" i="2"/>
  <c r="R330" i="2"/>
  <c r="K153" i="1"/>
  <c r="I154" i="1" s="1"/>
  <c r="U152" i="1"/>
  <c r="W152" i="1"/>
  <c r="C62" i="1"/>
  <c r="E62" i="1" s="1"/>
  <c r="A62" i="1"/>
  <c r="P332" i="2" l="1"/>
  <c r="Q331" i="2"/>
  <c r="R331" i="2"/>
  <c r="S331" i="2"/>
  <c r="H154" i="1"/>
  <c r="J154" i="1"/>
  <c r="L154" i="1" s="1"/>
  <c r="V62" i="1"/>
  <c r="D62" i="1"/>
  <c r="B63" i="1" s="1"/>
  <c r="P333" i="2" l="1"/>
  <c r="S332" i="2"/>
  <c r="R332" i="2"/>
  <c r="Q332" i="2"/>
  <c r="W153" i="1"/>
  <c r="U153" i="1"/>
  <c r="K154" i="1"/>
  <c r="I155" i="1" s="1"/>
  <c r="T62" i="1"/>
  <c r="P334" i="2" l="1"/>
  <c r="S333" i="2"/>
  <c r="R333" i="2"/>
  <c r="Q333" i="2"/>
  <c r="H155" i="1"/>
  <c r="J155" i="1"/>
  <c r="L155" i="1" s="1"/>
  <c r="A63" i="1"/>
  <c r="C63" i="1"/>
  <c r="E63" i="1" s="1"/>
  <c r="P335" i="2" l="1"/>
  <c r="S334" i="2"/>
  <c r="R334" i="2"/>
  <c r="Q334" i="2"/>
  <c r="K155" i="1"/>
  <c r="I156" i="1" s="1"/>
  <c r="U154" i="1"/>
  <c r="W154" i="1"/>
  <c r="D63" i="1"/>
  <c r="B64" i="1" s="1"/>
  <c r="V63" i="1"/>
  <c r="P336" i="2" l="1"/>
  <c r="S335" i="2"/>
  <c r="Q335" i="2"/>
  <c r="R335" i="2"/>
  <c r="H156" i="1"/>
  <c r="J156" i="1"/>
  <c r="L156" i="1" s="1"/>
  <c r="T63" i="1"/>
  <c r="P337" i="2" l="1"/>
  <c r="S336" i="2"/>
  <c r="R336" i="2"/>
  <c r="Q336" i="2"/>
  <c r="K156" i="1"/>
  <c r="I157" i="1" s="1"/>
  <c r="W155" i="1"/>
  <c r="U155" i="1"/>
  <c r="A64" i="1"/>
  <c r="C64" i="1"/>
  <c r="E64" i="1" s="1"/>
  <c r="P338" i="2" l="1"/>
  <c r="S337" i="2"/>
  <c r="R337" i="2"/>
  <c r="Q337" i="2"/>
  <c r="H157" i="1"/>
  <c r="J157" i="1"/>
  <c r="L157" i="1" s="1"/>
  <c r="D64" i="1"/>
  <c r="B65" i="1" s="1"/>
  <c r="V64" i="1"/>
  <c r="P339" i="2" l="1"/>
  <c r="Q338" i="2"/>
  <c r="S338" i="2"/>
  <c r="R338" i="2"/>
  <c r="K157" i="1"/>
  <c r="I158" i="1" s="1"/>
  <c r="U156" i="1"/>
  <c r="W156" i="1"/>
  <c r="T64" i="1"/>
  <c r="P340" i="2" l="1"/>
  <c r="S339" i="2"/>
  <c r="R339" i="2"/>
  <c r="Q339" i="2"/>
  <c r="H158" i="1"/>
  <c r="J158" i="1"/>
  <c r="L158" i="1" s="1"/>
  <c r="A65" i="1"/>
  <c r="C65" i="1"/>
  <c r="E65" i="1" s="1"/>
  <c r="P341" i="2" l="1"/>
  <c r="S340" i="2"/>
  <c r="R340" i="2"/>
  <c r="Q340" i="2"/>
  <c r="K158" i="1"/>
  <c r="I159" i="1" s="1"/>
  <c r="W157" i="1"/>
  <c r="U157" i="1"/>
  <c r="V65" i="1"/>
  <c r="D65" i="1"/>
  <c r="B66" i="1" s="1"/>
  <c r="P342" i="2" l="1"/>
  <c r="S341" i="2"/>
  <c r="Q341" i="2"/>
  <c r="R341" i="2"/>
  <c r="H159" i="1"/>
  <c r="J159" i="1"/>
  <c r="L159" i="1" s="1"/>
  <c r="T65" i="1"/>
  <c r="P343" i="2" l="1"/>
  <c r="S342" i="2"/>
  <c r="R342" i="2"/>
  <c r="Q342" i="2"/>
  <c r="K159" i="1"/>
  <c r="I160" i="1" s="1"/>
  <c r="W158" i="1"/>
  <c r="U158" i="1"/>
  <c r="A66" i="1"/>
  <c r="C66" i="1"/>
  <c r="E66" i="1" s="1"/>
  <c r="P344" i="2" l="1"/>
  <c r="S343" i="2"/>
  <c r="R343" i="2"/>
  <c r="Q343" i="2"/>
  <c r="H160" i="1"/>
  <c r="J160" i="1"/>
  <c r="L160" i="1" s="1"/>
  <c r="D66" i="1"/>
  <c r="B67" i="1" s="1"/>
  <c r="V66" i="1"/>
  <c r="P345" i="2" l="1"/>
  <c r="S344" i="2"/>
  <c r="R344" i="2"/>
  <c r="Q344" i="2"/>
  <c r="K160" i="1"/>
  <c r="I161" i="1" s="1"/>
  <c r="U159" i="1"/>
  <c r="W159" i="1"/>
  <c r="T66" i="1"/>
  <c r="C67" i="1"/>
  <c r="E67" i="1" s="1"/>
  <c r="A67" i="1"/>
  <c r="P346" i="2" l="1"/>
  <c r="S345" i="2"/>
  <c r="R345" i="2"/>
  <c r="Q345" i="2"/>
  <c r="H161" i="1"/>
  <c r="J161" i="1"/>
  <c r="L161" i="1" s="1"/>
  <c r="V67" i="1"/>
  <c r="D67" i="1"/>
  <c r="B68" i="1" s="1"/>
  <c r="P347" i="2" l="1"/>
  <c r="Q346" i="2"/>
  <c r="R346" i="2"/>
  <c r="S346" i="2"/>
  <c r="W160" i="1"/>
  <c r="U160" i="1"/>
  <c r="T67" i="1"/>
  <c r="P348" i="2" l="1"/>
  <c r="Q347" i="2"/>
  <c r="R347" i="2"/>
  <c r="S347" i="2"/>
  <c r="K161" i="1"/>
  <c r="I162" i="1" s="1"/>
  <c r="C68" i="1"/>
  <c r="E68" i="1" s="1"/>
  <c r="A68" i="1"/>
  <c r="P349" i="2" l="1"/>
  <c r="S348" i="2"/>
  <c r="R348" i="2"/>
  <c r="Q348" i="2"/>
  <c r="H162" i="1"/>
  <c r="J162" i="1"/>
  <c r="L162" i="1" s="1"/>
  <c r="V68" i="1"/>
  <c r="D68" i="1"/>
  <c r="B69" i="1" s="1"/>
  <c r="P350" i="2" l="1"/>
  <c r="S349" i="2"/>
  <c r="R349" i="2"/>
  <c r="Q349" i="2"/>
  <c r="U161" i="1"/>
  <c r="W161" i="1"/>
  <c r="K162" i="1"/>
  <c r="I163" i="1" s="1"/>
  <c r="T68" i="1"/>
  <c r="P351" i="2" l="1"/>
  <c r="S350" i="2"/>
  <c r="R350" i="2"/>
  <c r="Q350" i="2"/>
  <c r="H163" i="1"/>
  <c r="J163" i="1"/>
  <c r="L163" i="1" s="1"/>
  <c r="A69" i="1"/>
  <c r="C69" i="1"/>
  <c r="E69" i="1" s="1"/>
  <c r="P352" i="2" l="1"/>
  <c r="S351" i="2"/>
  <c r="R351" i="2"/>
  <c r="Q351" i="2"/>
  <c r="K163" i="1"/>
  <c r="I164" i="1" s="1"/>
  <c r="W162" i="1"/>
  <c r="U162" i="1"/>
  <c r="V69" i="1"/>
  <c r="D69" i="1"/>
  <c r="B70" i="1" s="1"/>
  <c r="P353" i="2" l="1"/>
  <c r="S352" i="2"/>
  <c r="R352" i="2"/>
  <c r="Q352" i="2"/>
  <c r="H164" i="1"/>
  <c r="J164" i="1"/>
  <c r="L164" i="1" s="1"/>
  <c r="T69" i="1"/>
  <c r="P354" i="2" l="1"/>
  <c r="S353" i="2"/>
  <c r="R353" i="2"/>
  <c r="Q353" i="2"/>
  <c r="K164" i="1"/>
  <c r="I165" i="1" s="1"/>
  <c r="U163" i="1"/>
  <c r="W163" i="1"/>
  <c r="A70" i="1"/>
  <c r="C70" i="1"/>
  <c r="E70" i="1" s="1"/>
  <c r="P355" i="2" l="1"/>
  <c r="S354" i="2"/>
  <c r="R354" i="2"/>
  <c r="Q354" i="2"/>
  <c r="H165" i="1"/>
  <c r="J165" i="1"/>
  <c r="L165" i="1" s="1"/>
  <c r="V70" i="1"/>
  <c r="D70" i="1"/>
  <c r="B71" i="1" s="1"/>
  <c r="P356" i="2" l="1"/>
  <c r="Q355" i="2"/>
  <c r="S355" i="2"/>
  <c r="R355" i="2"/>
  <c r="K165" i="1"/>
  <c r="I166" i="1" s="1"/>
  <c r="W164" i="1"/>
  <c r="U164" i="1"/>
  <c r="T70" i="1"/>
  <c r="P357" i="2" l="1"/>
  <c r="S356" i="2"/>
  <c r="R356" i="2"/>
  <c r="Q356" i="2"/>
  <c r="H166" i="1"/>
  <c r="J166" i="1"/>
  <c r="L166" i="1" s="1"/>
  <c r="C71" i="1"/>
  <c r="E71" i="1" s="1"/>
  <c r="A71" i="1"/>
  <c r="P358" i="2" l="1"/>
  <c r="Q357" i="2"/>
  <c r="S357" i="2"/>
  <c r="R357" i="2"/>
  <c r="K166" i="1"/>
  <c r="I167" i="1" s="1"/>
  <c r="W165" i="1"/>
  <c r="U165" i="1"/>
  <c r="V71" i="1"/>
  <c r="D71" i="1"/>
  <c r="B72" i="1" s="1"/>
  <c r="P359" i="2" l="1"/>
  <c r="Q358" i="2"/>
  <c r="S358" i="2"/>
  <c r="R358" i="2"/>
  <c r="H167" i="1"/>
  <c r="J167" i="1"/>
  <c r="L167" i="1" s="1"/>
  <c r="T71" i="1"/>
  <c r="P360" i="2" l="1"/>
  <c r="Q359" i="2"/>
  <c r="R359" i="2"/>
  <c r="S359" i="2"/>
  <c r="K167" i="1"/>
  <c r="I168" i="1" s="1"/>
  <c r="W166" i="1"/>
  <c r="U166" i="1"/>
  <c r="C72" i="1"/>
  <c r="E72" i="1" s="1"/>
  <c r="A72" i="1"/>
  <c r="P361" i="2" l="1"/>
  <c r="S360" i="2"/>
  <c r="R360" i="2"/>
  <c r="Q360" i="2"/>
  <c r="H168" i="1"/>
  <c r="J168" i="1"/>
  <c r="L168" i="1" s="1"/>
  <c r="V72" i="1"/>
  <c r="D72" i="1"/>
  <c r="B73" i="1" s="1"/>
  <c r="P362" i="2" l="1"/>
  <c r="S361" i="2"/>
  <c r="R361" i="2"/>
  <c r="Q361" i="2"/>
  <c r="K168" i="1"/>
  <c r="I169" i="1" s="1"/>
  <c r="W167" i="1"/>
  <c r="U167" i="1"/>
  <c r="T72" i="1"/>
  <c r="P363" i="2" l="1"/>
  <c r="S362" i="2"/>
  <c r="R362" i="2"/>
  <c r="Q362" i="2"/>
  <c r="H169" i="1"/>
  <c r="J169" i="1"/>
  <c r="L169" i="1" s="1"/>
  <c r="A73" i="1"/>
  <c r="C73" i="1"/>
  <c r="E73" i="1" s="1"/>
  <c r="P364" i="2" l="1"/>
  <c r="S363" i="2"/>
  <c r="R363" i="2"/>
  <c r="Q363" i="2"/>
  <c r="U168" i="1"/>
  <c r="W168" i="1"/>
  <c r="K169" i="1"/>
  <c r="I170" i="1" s="1"/>
  <c r="V73" i="1"/>
  <c r="D73" i="1"/>
  <c r="B74" i="1" s="1"/>
  <c r="P365" i="2" l="1"/>
  <c r="S364" i="2"/>
  <c r="R364" i="2"/>
  <c r="Q364" i="2"/>
  <c r="H170" i="1"/>
  <c r="J170" i="1"/>
  <c r="L170" i="1" s="1"/>
  <c r="T73" i="1"/>
  <c r="P366" i="2" l="1"/>
  <c r="Q365" i="2"/>
  <c r="R365" i="2"/>
  <c r="S365" i="2"/>
  <c r="K170" i="1"/>
  <c r="I171" i="1" s="1"/>
  <c r="W169" i="1"/>
  <c r="U169" i="1"/>
  <c r="A74" i="1"/>
  <c r="C74" i="1"/>
  <c r="E74" i="1" s="1"/>
  <c r="P367" i="2" l="1"/>
  <c r="S366" i="2"/>
  <c r="Q366" i="2"/>
  <c r="R366" i="2"/>
  <c r="H171" i="1"/>
  <c r="J171" i="1"/>
  <c r="L171" i="1" s="1"/>
  <c r="V74" i="1"/>
  <c r="D74" i="1"/>
  <c r="B75" i="1" s="1"/>
  <c r="P368" i="2" l="1"/>
  <c r="S367" i="2"/>
  <c r="Q367" i="2"/>
  <c r="R367" i="2"/>
  <c r="U170" i="1"/>
  <c r="W170" i="1"/>
  <c r="K171" i="1"/>
  <c r="I172" i="1" s="1"/>
  <c r="T74" i="1"/>
  <c r="S368" i="2" l="1"/>
  <c r="R368" i="2"/>
  <c r="Q368" i="2"/>
  <c r="H172" i="1"/>
  <c r="J172" i="1"/>
  <c r="L172" i="1" s="1"/>
  <c r="C75" i="1"/>
  <c r="E75" i="1" s="1"/>
  <c r="A75" i="1"/>
  <c r="W171" i="1" l="1"/>
  <c r="U171" i="1"/>
  <c r="K172" i="1"/>
  <c r="I173" i="1" s="1"/>
  <c r="V75" i="1"/>
  <c r="D75" i="1"/>
  <c r="B76" i="1" s="1"/>
  <c r="H173" i="1" l="1"/>
  <c r="J173" i="1"/>
  <c r="L173" i="1" s="1"/>
  <c r="T75" i="1"/>
  <c r="W172" i="1" l="1"/>
  <c r="U172" i="1"/>
  <c r="K173" i="1"/>
  <c r="I174" i="1" s="1"/>
  <c r="A76" i="1"/>
  <c r="C76" i="1"/>
  <c r="E76" i="1" s="1"/>
  <c r="H174" i="1" l="1"/>
  <c r="J174" i="1"/>
  <c r="L174" i="1" s="1"/>
  <c r="V76" i="1"/>
  <c r="D76" i="1"/>
  <c r="B77" i="1" s="1"/>
  <c r="K174" i="1" l="1"/>
  <c r="I175" i="1" s="1"/>
  <c r="W173" i="1"/>
  <c r="U173" i="1"/>
  <c r="T76" i="1"/>
  <c r="H175" i="1" l="1"/>
  <c r="J175" i="1"/>
  <c r="L175" i="1" s="1"/>
  <c r="A77" i="1"/>
  <c r="C77" i="1"/>
  <c r="E77" i="1" s="1"/>
  <c r="K175" i="1" l="1"/>
  <c r="I176" i="1" s="1"/>
  <c r="U174" i="1"/>
  <c r="W174" i="1"/>
  <c r="V77" i="1"/>
  <c r="D77" i="1"/>
  <c r="B78" i="1" s="1"/>
  <c r="H176" i="1" l="1"/>
  <c r="J176" i="1"/>
  <c r="L176" i="1" s="1"/>
  <c r="T77" i="1"/>
  <c r="U175" i="1" l="1"/>
  <c r="W175" i="1"/>
  <c r="C78" i="1"/>
  <c r="E78" i="1" s="1"/>
  <c r="A78" i="1"/>
  <c r="K176" i="1" l="1"/>
  <c r="I177" i="1" s="1"/>
  <c r="V78" i="1"/>
  <c r="D78" i="1"/>
  <c r="B79" i="1" s="1"/>
  <c r="H177" i="1" l="1"/>
  <c r="J177" i="1"/>
  <c r="L177" i="1" s="1"/>
  <c r="T78" i="1"/>
  <c r="K177" i="1" l="1"/>
  <c r="I178" i="1" s="1"/>
  <c r="U176" i="1"/>
  <c r="W176" i="1"/>
  <c r="C79" i="1"/>
  <c r="E79" i="1" s="1"/>
  <c r="A79" i="1"/>
  <c r="H178" i="1" l="1"/>
  <c r="J178" i="1"/>
  <c r="L178" i="1" s="1"/>
  <c r="V79" i="1"/>
  <c r="D79" i="1"/>
  <c r="B80" i="1" s="1"/>
  <c r="K178" i="1" l="1"/>
  <c r="I179" i="1" s="1"/>
  <c r="W177" i="1"/>
  <c r="U177" i="1"/>
  <c r="T79" i="1"/>
  <c r="H179" i="1" l="1"/>
  <c r="J179" i="1"/>
  <c r="L179" i="1" s="1"/>
  <c r="A80" i="1"/>
  <c r="C80" i="1"/>
  <c r="E80" i="1" s="1"/>
  <c r="W178" i="1" l="1"/>
  <c r="U178" i="1"/>
  <c r="K179" i="1"/>
  <c r="I180" i="1" s="1"/>
  <c r="D80" i="1"/>
  <c r="B81" i="1" s="1"/>
  <c r="V80" i="1"/>
  <c r="H180" i="1" l="1"/>
  <c r="J180" i="1"/>
  <c r="L180" i="1" s="1"/>
  <c r="T80" i="1"/>
  <c r="U179" i="1" l="1"/>
  <c r="W179" i="1"/>
  <c r="A81" i="1"/>
  <c r="C81" i="1"/>
  <c r="E81" i="1" s="1"/>
  <c r="K180" i="1" l="1"/>
  <c r="I181" i="1" s="1"/>
  <c r="V81" i="1"/>
  <c r="D81" i="1"/>
  <c r="B82" i="1" s="1"/>
  <c r="H181" i="1" l="1"/>
  <c r="J181" i="1"/>
  <c r="L181" i="1" s="1"/>
  <c r="T81" i="1"/>
  <c r="U180" i="1" l="1"/>
  <c r="W180" i="1"/>
  <c r="K181" i="1"/>
  <c r="I182" i="1" s="1"/>
  <c r="A82" i="1"/>
  <c r="C82" i="1"/>
  <c r="E82" i="1" s="1"/>
  <c r="H182" i="1" l="1"/>
  <c r="J182" i="1"/>
  <c r="L182" i="1" s="1"/>
  <c r="V82" i="1"/>
  <c r="D82" i="1"/>
  <c r="B83" i="1" s="1"/>
  <c r="K182" i="1" l="1"/>
  <c r="I183" i="1" s="1"/>
  <c r="W181" i="1"/>
  <c r="U181" i="1"/>
  <c r="T82" i="1"/>
  <c r="H183" i="1" l="1"/>
  <c r="J183" i="1"/>
  <c r="L183" i="1" s="1"/>
  <c r="A83" i="1"/>
  <c r="C83" i="1"/>
  <c r="E83" i="1" s="1"/>
  <c r="W182" i="1" l="1"/>
  <c r="U182" i="1"/>
  <c r="V83" i="1"/>
  <c r="D83" i="1"/>
  <c r="B84" i="1" s="1"/>
  <c r="K183" i="1" l="1"/>
  <c r="I184" i="1" s="1"/>
  <c r="T83" i="1"/>
  <c r="H184" i="1" l="1"/>
  <c r="J184" i="1"/>
  <c r="L184" i="1" s="1"/>
  <c r="C84" i="1"/>
  <c r="E84" i="1" s="1"/>
  <c r="A84" i="1"/>
  <c r="K184" i="1" l="1"/>
  <c r="I185" i="1" s="1"/>
  <c r="W183" i="1"/>
  <c r="U183" i="1"/>
  <c r="V84" i="1"/>
  <c r="D84" i="1"/>
  <c r="B85" i="1" s="1"/>
  <c r="H185" i="1" l="1"/>
  <c r="J185" i="1"/>
  <c r="L185" i="1" s="1"/>
  <c r="T84" i="1"/>
  <c r="W184" i="1" l="1"/>
  <c r="U184" i="1"/>
  <c r="K185" i="1"/>
  <c r="I186" i="1" s="1"/>
  <c r="A85" i="1"/>
  <c r="C85" i="1"/>
  <c r="E85" i="1" s="1"/>
  <c r="H186" i="1" l="1"/>
  <c r="J186" i="1"/>
  <c r="L186" i="1" s="1"/>
  <c r="V85" i="1"/>
  <c r="D85" i="1"/>
  <c r="B86" i="1" s="1"/>
  <c r="U185" i="1" l="1"/>
  <c r="W185" i="1"/>
  <c r="K186" i="1"/>
  <c r="I187" i="1" s="1"/>
  <c r="T85" i="1"/>
  <c r="H187" i="1" l="1"/>
  <c r="J187" i="1"/>
  <c r="L187" i="1" s="1"/>
  <c r="C86" i="1"/>
  <c r="E86" i="1" s="1"/>
  <c r="A86" i="1"/>
  <c r="K187" i="1" l="1"/>
  <c r="I188" i="1" s="1"/>
  <c r="U186" i="1"/>
  <c r="W186" i="1"/>
  <c r="V86" i="1"/>
  <c r="D86" i="1"/>
  <c r="B87" i="1" s="1"/>
  <c r="H188" i="1" l="1"/>
  <c r="J188" i="1"/>
  <c r="L188" i="1" s="1"/>
  <c r="T86" i="1"/>
  <c r="W187" i="1" l="1"/>
  <c r="U187" i="1"/>
  <c r="A87" i="1"/>
  <c r="C87" i="1"/>
  <c r="E87" i="1" s="1"/>
  <c r="K188" i="1" l="1"/>
  <c r="I189" i="1" s="1"/>
  <c r="V87" i="1"/>
  <c r="D87" i="1"/>
  <c r="B88" i="1" s="1"/>
  <c r="H189" i="1" l="1"/>
  <c r="J189" i="1"/>
  <c r="L189" i="1" s="1"/>
  <c r="T87" i="1"/>
  <c r="U188" i="1" l="1"/>
  <c r="W188" i="1"/>
  <c r="K189" i="1"/>
  <c r="I190" i="1" s="1"/>
  <c r="A88" i="1"/>
  <c r="C88" i="1"/>
  <c r="E88" i="1" s="1"/>
  <c r="H190" i="1" l="1"/>
  <c r="J190" i="1"/>
  <c r="L190" i="1" s="1"/>
  <c r="V88" i="1"/>
  <c r="D88" i="1"/>
  <c r="B89" i="1" s="1"/>
  <c r="K190" i="1" l="1"/>
  <c r="I191" i="1" s="1"/>
  <c r="U189" i="1"/>
  <c r="W189" i="1"/>
  <c r="T88" i="1"/>
  <c r="H191" i="1" l="1"/>
  <c r="J191" i="1"/>
  <c r="L191" i="1" s="1"/>
  <c r="A89" i="1"/>
  <c r="C89" i="1"/>
  <c r="E89" i="1" s="1"/>
  <c r="K191" i="1" l="1"/>
  <c r="I192" i="1" s="1"/>
  <c r="W190" i="1"/>
  <c r="U190" i="1"/>
  <c r="V89" i="1"/>
  <c r="D89" i="1"/>
  <c r="B90" i="1" s="1"/>
  <c r="H192" i="1" l="1"/>
  <c r="J192" i="1"/>
  <c r="L192" i="1" s="1"/>
  <c r="T89" i="1"/>
  <c r="K192" i="1" l="1"/>
  <c r="I193" i="1" s="1"/>
  <c r="W191" i="1"/>
  <c r="U191" i="1"/>
  <c r="A90" i="1"/>
  <c r="C90" i="1"/>
  <c r="E90" i="1" s="1"/>
  <c r="H193" i="1" l="1"/>
  <c r="J193" i="1"/>
  <c r="L193" i="1" s="1"/>
  <c r="D90" i="1"/>
  <c r="B91" i="1" s="1"/>
  <c r="V90" i="1"/>
  <c r="W192" i="1" l="1"/>
  <c r="U192" i="1"/>
  <c r="K193" i="1"/>
  <c r="I194" i="1" s="1"/>
  <c r="T90" i="1"/>
  <c r="H194" i="1" l="1"/>
  <c r="C91" i="1"/>
  <c r="E91" i="1" s="1"/>
  <c r="A91" i="1"/>
  <c r="J194" i="1" l="1"/>
  <c r="L194" i="1" s="1"/>
  <c r="V91" i="1"/>
  <c r="D91" i="1"/>
  <c r="B92" i="1" s="1"/>
  <c r="W193" i="1" l="1"/>
  <c r="U193" i="1"/>
  <c r="C92" i="1"/>
  <c r="E92" i="1" s="1"/>
  <c r="A92" i="1"/>
  <c r="T91" i="1"/>
  <c r="K194" i="1" l="1"/>
  <c r="I195" i="1" s="1"/>
  <c r="V92" i="1"/>
  <c r="D92" i="1"/>
  <c r="B93" i="1" s="1"/>
  <c r="H195" i="1" l="1"/>
  <c r="J195" i="1"/>
  <c r="L195" i="1" s="1"/>
  <c r="T92" i="1"/>
  <c r="U194" i="1" l="1"/>
  <c r="W194" i="1"/>
  <c r="K195" i="1"/>
  <c r="I196" i="1" s="1"/>
  <c r="C93" i="1"/>
  <c r="E93" i="1" s="1"/>
  <c r="A93" i="1"/>
  <c r="H196" i="1" l="1"/>
  <c r="J196" i="1"/>
  <c r="L196" i="1" s="1"/>
  <c r="V93" i="1"/>
  <c r="D93" i="1"/>
  <c r="B94" i="1" s="1"/>
  <c r="K196" i="1" l="1"/>
  <c r="I197" i="1" s="1"/>
  <c r="U195" i="1"/>
  <c r="W195" i="1"/>
  <c r="T93" i="1"/>
  <c r="H197" i="1" l="1"/>
  <c r="J197" i="1"/>
  <c r="L197" i="1" s="1"/>
  <c r="A94" i="1"/>
  <c r="C94" i="1"/>
  <c r="E94" i="1" s="1"/>
  <c r="U196" i="1" l="1"/>
  <c r="W196" i="1"/>
  <c r="K197" i="1"/>
  <c r="I198" i="1" s="1"/>
  <c r="V94" i="1"/>
  <c r="D94" i="1"/>
  <c r="B95" i="1" s="1"/>
  <c r="H198" i="1" l="1"/>
  <c r="J198" i="1"/>
  <c r="L198" i="1" s="1"/>
  <c r="T94" i="1"/>
  <c r="K198" i="1" l="1"/>
  <c r="I199" i="1" s="1"/>
  <c r="U197" i="1"/>
  <c r="W197" i="1"/>
  <c r="C95" i="1"/>
  <c r="E95" i="1" s="1"/>
  <c r="A95" i="1"/>
  <c r="H199" i="1" l="1"/>
  <c r="J199" i="1"/>
  <c r="L199" i="1" s="1"/>
  <c r="V95" i="1"/>
  <c r="D95" i="1"/>
  <c r="B96" i="1" s="1"/>
  <c r="W198" i="1" l="1"/>
  <c r="U198" i="1"/>
  <c r="T95" i="1"/>
  <c r="K199" i="1" l="1"/>
  <c r="I200" i="1" s="1"/>
  <c r="C96" i="1"/>
  <c r="E96" i="1" s="1"/>
  <c r="A96" i="1"/>
  <c r="H200" i="1" l="1"/>
  <c r="J200" i="1"/>
  <c r="L200" i="1" s="1"/>
  <c r="V96" i="1"/>
  <c r="D96" i="1"/>
  <c r="B97" i="1" s="1"/>
  <c r="W199" i="1" l="1"/>
  <c r="U199" i="1"/>
  <c r="K200" i="1"/>
  <c r="I201" i="1" s="1"/>
  <c r="T96" i="1"/>
  <c r="H201" i="1" l="1"/>
  <c r="J201" i="1"/>
  <c r="L201" i="1" s="1"/>
  <c r="A97" i="1"/>
  <c r="C97" i="1"/>
  <c r="E97" i="1" s="1"/>
  <c r="K201" i="1" l="1"/>
  <c r="I202" i="1" s="1"/>
  <c r="U200" i="1"/>
  <c r="W200" i="1"/>
  <c r="D97" i="1"/>
  <c r="B98" i="1" s="1"/>
  <c r="V97" i="1"/>
  <c r="H202" i="1" l="1"/>
  <c r="J202" i="1"/>
  <c r="L202" i="1" s="1"/>
  <c r="T97" i="1"/>
  <c r="K202" i="1" l="1"/>
  <c r="I203" i="1" s="1"/>
  <c r="W201" i="1"/>
  <c r="U201" i="1"/>
  <c r="A98" i="1"/>
  <c r="C98" i="1"/>
  <c r="E98" i="1" s="1"/>
  <c r="H203" i="1" l="1"/>
  <c r="J203" i="1"/>
  <c r="L203" i="1" s="1"/>
  <c r="V98" i="1"/>
  <c r="D98" i="1"/>
  <c r="B99" i="1" s="1"/>
  <c r="K203" i="1" l="1"/>
  <c r="I204" i="1" s="1"/>
  <c r="W202" i="1"/>
  <c r="U202" i="1"/>
  <c r="T98" i="1"/>
  <c r="H204" i="1" l="1"/>
  <c r="J204" i="1"/>
  <c r="L204" i="1" s="1"/>
  <c r="A99" i="1"/>
  <c r="C99" i="1"/>
  <c r="E99" i="1" s="1"/>
  <c r="K204" i="1" l="1"/>
  <c r="I205" i="1" s="1"/>
  <c r="U203" i="1"/>
  <c r="W203" i="1"/>
  <c r="D99" i="1"/>
  <c r="B100" i="1" s="1"/>
  <c r="V99" i="1"/>
  <c r="H205" i="1" l="1"/>
  <c r="J205" i="1"/>
  <c r="L205" i="1" s="1"/>
  <c r="T99" i="1"/>
  <c r="A100" i="1"/>
  <c r="C100" i="1"/>
  <c r="E100" i="1" s="1"/>
  <c r="K205" i="1" l="1"/>
  <c r="I206" i="1" s="1"/>
  <c r="W204" i="1"/>
  <c r="U204" i="1"/>
  <c r="D100" i="1"/>
  <c r="B101" i="1" s="1"/>
  <c r="V100" i="1"/>
  <c r="H206" i="1" l="1"/>
  <c r="J206" i="1"/>
  <c r="L206" i="1" s="1"/>
  <c r="T100" i="1"/>
  <c r="A101" i="1"/>
  <c r="C101" i="1"/>
  <c r="E101" i="1" s="1"/>
  <c r="U205" i="1" l="1"/>
  <c r="W205" i="1"/>
  <c r="K206" i="1"/>
  <c r="I207" i="1" s="1"/>
  <c r="V101" i="1"/>
  <c r="D101" i="1"/>
  <c r="B102" i="1" s="1"/>
  <c r="H207" i="1" l="1"/>
  <c r="J207" i="1"/>
  <c r="L207" i="1" s="1"/>
  <c r="T101" i="1"/>
  <c r="W206" i="1" l="1"/>
  <c r="U206" i="1"/>
  <c r="K207" i="1"/>
  <c r="I208" i="1" s="1"/>
  <c r="A102" i="1"/>
  <c r="C102" i="1"/>
  <c r="E102" i="1" s="1"/>
  <c r="H208" i="1" l="1"/>
  <c r="J208" i="1"/>
  <c r="L208" i="1" s="1"/>
  <c r="D102" i="1"/>
  <c r="B103" i="1" s="1"/>
  <c r="V102" i="1"/>
  <c r="K208" i="1" l="1"/>
  <c r="I209" i="1" s="1"/>
  <c r="U207" i="1"/>
  <c r="W207" i="1"/>
  <c r="T102" i="1"/>
  <c r="H209" i="1" l="1"/>
  <c r="J209" i="1"/>
  <c r="L209" i="1" s="1"/>
  <c r="A103" i="1"/>
  <c r="C103" i="1"/>
  <c r="E103" i="1" s="1"/>
  <c r="K209" i="1" l="1"/>
  <c r="I210" i="1" s="1"/>
  <c r="W208" i="1"/>
  <c r="U208" i="1"/>
  <c r="D103" i="1"/>
  <c r="B104" i="1" s="1"/>
  <c r="V103" i="1"/>
  <c r="H210" i="1" l="1"/>
  <c r="J210" i="1"/>
  <c r="L210" i="1" s="1"/>
  <c r="T103" i="1"/>
  <c r="K210" i="1" l="1"/>
  <c r="I211" i="1" s="1"/>
  <c r="W209" i="1"/>
  <c r="U209" i="1"/>
  <c r="A104" i="1"/>
  <c r="C104" i="1"/>
  <c r="E104" i="1" s="1"/>
  <c r="H211" i="1" l="1"/>
  <c r="J211" i="1"/>
  <c r="L211" i="1" s="1"/>
  <c r="D104" i="1"/>
  <c r="B105" i="1" s="1"/>
  <c r="V104" i="1"/>
  <c r="K211" i="1" l="1"/>
  <c r="I212" i="1" s="1"/>
  <c r="U210" i="1"/>
  <c r="W210" i="1"/>
  <c r="T104" i="1"/>
  <c r="H212" i="1" l="1"/>
  <c r="J212" i="1"/>
  <c r="L212" i="1" s="1"/>
  <c r="C105" i="1"/>
  <c r="E105" i="1" s="1"/>
  <c r="A105" i="1"/>
  <c r="K212" i="1" l="1"/>
  <c r="I213" i="1" s="1"/>
  <c r="W211" i="1"/>
  <c r="U211" i="1"/>
  <c r="V105" i="1"/>
  <c r="D105" i="1"/>
  <c r="B106" i="1" s="1"/>
  <c r="H213" i="1" l="1"/>
  <c r="J213" i="1"/>
  <c r="L213" i="1" s="1"/>
  <c r="T105" i="1"/>
  <c r="U212" i="1" l="1"/>
  <c r="W212" i="1"/>
  <c r="A106" i="1"/>
  <c r="C106" i="1"/>
  <c r="E106" i="1" s="1"/>
  <c r="K213" i="1" l="1"/>
  <c r="I214" i="1" s="1"/>
  <c r="V106" i="1"/>
  <c r="D106" i="1"/>
  <c r="B107" i="1" s="1"/>
  <c r="H214" i="1" l="1"/>
  <c r="J214" i="1"/>
  <c r="L214" i="1" s="1"/>
  <c r="T106" i="1"/>
  <c r="W213" i="1" l="1"/>
  <c r="U213" i="1"/>
  <c r="K214" i="1"/>
  <c r="I215" i="1" s="1"/>
  <c r="C107" i="1"/>
  <c r="E107" i="1" s="1"/>
  <c r="A107" i="1"/>
  <c r="H215" i="1" l="1"/>
  <c r="J215" i="1"/>
  <c r="L215" i="1" s="1"/>
  <c r="V107" i="1"/>
  <c r="D107" i="1"/>
  <c r="B108" i="1" s="1"/>
  <c r="K215" i="1" l="1"/>
  <c r="I216" i="1" s="1"/>
  <c r="W214" i="1"/>
  <c r="U214" i="1"/>
  <c r="T107" i="1"/>
  <c r="H216" i="1" l="1"/>
  <c r="J216" i="1"/>
  <c r="L216" i="1" s="1"/>
  <c r="A108" i="1"/>
  <c r="C108" i="1"/>
  <c r="E108" i="1" s="1"/>
  <c r="K216" i="1" l="1"/>
  <c r="I217" i="1" s="1"/>
  <c r="W215" i="1"/>
  <c r="U215" i="1"/>
  <c r="V108" i="1"/>
  <c r="D108" i="1"/>
  <c r="B109" i="1" s="1"/>
  <c r="H217" i="1" l="1"/>
  <c r="J217" i="1"/>
  <c r="L217" i="1" s="1"/>
  <c r="T108" i="1"/>
  <c r="W216" i="1" l="1"/>
  <c r="U216" i="1"/>
  <c r="K217" i="1"/>
  <c r="I218" i="1" s="1"/>
  <c r="C109" i="1"/>
  <c r="E109" i="1" s="1"/>
  <c r="A109" i="1"/>
  <c r="H218" i="1" l="1"/>
  <c r="J218" i="1"/>
  <c r="L218" i="1" s="1"/>
  <c r="V109" i="1"/>
  <c r="D109" i="1"/>
  <c r="B110" i="1" s="1"/>
  <c r="K218" i="1" l="1"/>
  <c r="I219" i="1" s="1"/>
  <c r="W217" i="1"/>
  <c r="U217" i="1"/>
  <c r="T109" i="1"/>
  <c r="H219" i="1" l="1"/>
  <c r="J219" i="1"/>
  <c r="L219" i="1" s="1"/>
  <c r="A110" i="1"/>
  <c r="C110" i="1"/>
  <c r="E110" i="1" s="1"/>
  <c r="K219" i="1" l="1"/>
  <c r="I220" i="1" s="1"/>
  <c r="W218" i="1"/>
  <c r="U218" i="1"/>
  <c r="V110" i="1"/>
  <c r="D110" i="1"/>
  <c r="B111" i="1" s="1"/>
  <c r="H220" i="1" l="1"/>
  <c r="J220" i="1"/>
  <c r="L220" i="1" s="1"/>
  <c r="T110" i="1"/>
  <c r="W219" i="1" l="1"/>
  <c r="U219" i="1"/>
  <c r="C111" i="1"/>
  <c r="E111" i="1" s="1"/>
  <c r="A111" i="1"/>
  <c r="K220" i="1" l="1"/>
  <c r="I221" i="1" s="1"/>
  <c r="V111" i="1"/>
  <c r="D111" i="1"/>
  <c r="B112" i="1" s="1"/>
  <c r="H221" i="1" l="1"/>
  <c r="J221" i="1"/>
  <c r="L221" i="1" s="1"/>
  <c r="T111" i="1"/>
  <c r="U220" i="1" l="1"/>
  <c r="W220" i="1"/>
  <c r="K221" i="1"/>
  <c r="I222" i="1" s="1"/>
  <c r="A112" i="1"/>
  <c r="C112" i="1"/>
  <c r="E112" i="1" s="1"/>
  <c r="H222" i="1" l="1"/>
  <c r="J222" i="1"/>
  <c r="L222" i="1" s="1"/>
  <c r="D112" i="1"/>
  <c r="B113" i="1" s="1"/>
  <c r="V112" i="1"/>
  <c r="U221" i="1" l="1"/>
  <c r="W221" i="1"/>
  <c r="K222" i="1"/>
  <c r="I223" i="1" s="1"/>
  <c r="T112" i="1"/>
  <c r="C113" i="1"/>
  <c r="E113" i="1" s="1"/>
  <c r="A113" i="1"/>
  <c r="H223" i="1" l="1"/>
  <c r="J223" i="1"/>
  <c r="L223" i="1" s="1"/>
  <c r="V113" i="1"/>
  <c r="D113" i="1"/>
  <c r="B114" i="1" s="1"/>
  <c r="U222" i="1" l="1"/>
  <c r="W222" i="1"/>
  <c r="T113" i="1"/>
  <c r="K223" i="1" l="1"/>
  <c r="I224" i="1" s="1"/>
  <c r="C114" i="1"/>
  <c r="E114" i="1" s="1"/>
  <c r="A114" i="1"/>
  <c r="H224" i="1" l="1"/>
  <c r="J224" i="1"/>
  <c r="L224" i="1" s="1"/>
  <c r="V114" i="1"/>
  <c r="D114" i="1"/>
  <c r="B115" i="1" s="1"/>
  <c r="U223" i="1" l="1"/>
  <c r="W223" i="1"/>
  <c r="K224" i="1"/>
  <c r="I225" i="1" s="1"/>
  <c r="A115" i="1"/>
  <c r="C115" i="1"/>
  <c r="E115" i="1" s="1"/>
  <c r="T114" i="1"/>
  <c r="H225" i="1" l="1"/>
  <c r="J225" i="1"/>
  <c r="L225" i="1" s="1"/>
  <c r="V115" i="1"/>
  <c r="D115" i="1"/>
  <c r="B116" i="1" s="1"/>
  <c r="W224" i="1" l="1"/>
  <c r="U224" i="1"/>
  <c r="T115" i="1"/>
  <c r="K225" i="1" l="1"/>
  <c r="I226" i="1" s="1"/>
  <c r="A116" i="1"/>
  <c r="C116" i="1"/>
  <c r="E116" i="1" s="1"/>
  <c r="H226" i="1" l="1"/>
  <c r="J226" i="1"/>
  <c r="L226" i="1" s="1"/>
  <c r="D116" i="1"/>
  <c r="B117" i="1" s="1"/>
  <c r="V116" i="1"/>
  <c r="W225" i="1" l="1"/>
  <c r="U225" i="1"/>
  <c r="T116" i="1"/>
  <c r="C117" i="1"/>
  <c r="E117" i="1" s="1"/>
  <c r="A117" i="1"/>
  <c r="K226" i="1" l="1"/>
  <c r="I227" i="1" s="1"/>
  <c r="V117" i="1"/>
  <c r="D117" i="1"/>
  <c r="B118" i="1" s="1"/>
  <c r="H227" i="1" l="1"/>
  <c r="J227" i="1"/>
  <c r="L227" i="1" s="1"/>
  <c r="T117" i="1"/>
  <c r="U226" i="1" l="1"/>
  <c r="W226" i="1"/>
  <c r="K227" i="1"/>
  <c r="I228" i="1" s="1"/>
  <c r="A118" i="1"/>
  <c r="C118" i="1"/>
  <c r="E118" i="1" s="1"/>
  <c r="H228" i="1" l="1"/>
  <c r="J228" i="1"/>
  <c r="L228" i="1" s="1"/>
  <c r="V118" i="1"/>
  <c r="D118" i="1"/>
  <c r="B119" i="1" s="1"/>
  <c r="W227" i="1" l="1"/>
  <c r="U227" i="1"/>
  <c r="T118" i="1"/>
  <c r="K228" i="1" l="1"/>
  <c r="I229" i="1" s="1"/>
  <c r="A119" i="1"/>
  <c r="C119" i="1"/>
  <c r="E119" i="1" s="1"/>
  <c r="H229" i="1" l="1"/>
  <c r="J229" i="1"/>
  <c r="L229" i="1" s="1"/>
  <c r="V119" i="1"/>
  <c r="D119" i="1"/>
  <c r="B120" i="1" s="1"/>
  <c r="U228" i="1" l="1"/>
  <c r="W228" i="1"/>
  <c r="K229" i="1"/>
  <c r="I230" i="1" s="1"/>
  <c r="T119" i="1"/>
  <c r="H230" i="1" l="1"/>
  <c r="J230" i="1"/>
  <c r="L230" i="1" s="1"/>
  <c r="A120" i="1"/>
  <c r="C120" i="1"/>
  <c r="E120" i="1" s="1"/>
  <c r="W229" i="1" l="1"/>
  <c r="U229" i="1"/>
  <c r="D120" i="1"/>
  <c r="B121" i="1" s="1"/>
  <c r="V120" i="1"/>
  <c r="K230" i="1" l="1"/>
  <c r="I231" i="1" s="1"/>
  <c r="T120" i="1"/>
  <c r="H231" i="1" l="1"/>
  <c r="J231" i="1"/>
  <c r="L231" i="1" s="1"/>
  <c r="C121" i="1"/>
  <c r="E121" i="1" s="1"/>
  <c r="A121" i="1"/>
  <c r="K231" i="1" l="1"/>
  <c r="I232" i="1" s="1"/>
  <c r="W230" i="1"/>
  <c r="U230" i="1"/>
  <c r="V121" i="1"/>
  <c r="D121" i="1"/>
  <c r="B122" i="1" s="1"/>
  <c r="H232" i="1" l="1"/>
  <c r="J232" i="1"/>
  <c r="L232" i="1" s="1"/>
  <c r="T121" i="1"/>
  <c r="W231" i="1" l="1"/>
  <c r="U231" i="1"/>
  <c r="K232" i="1"/>
  <c r="I233" i="1" s="1"/>
  <c r="C122" i="1"/>
  <c r="E122" i="1" s="1"/>
  <c r="A122" i="1"/>
  <c r="H233" i="1" l="1"/>
  <c r="J233" i="1"/>
  <c r="L233" i="1" s="1"/>
  <c r="V122" i="1"/>
  <c r="D122" i="1"/>
  <c r="B123" i="1" s="1"/>
  <c r="W232" i="1" l="1"/>
  <c r="U232" i="1"/>
  <c r="T122" i="1"/>
  <c r="K233" i="1" l="1"/>
  <c r="I234" i="1" s="1"/>
  <c r="C123" i="1"/>
  <c r="E123" i="1" s="1"/>
  <c r="A123" i="1"/>
  <c r="H234" i="1" l="1"/>
  <c r="J234" i="1"/>
  <c r="L234" i="1" s="1"/>
  <c r="V123" i="1"/>
  <c r="D123" i="1"/>
  <c r="B124" i="1" s="1"/>
  <c r="U233" i="1" l="1"/>
  <c r="W233" i="1"/>
  <c r="K234" i="1"/>
  <c r="I235" i="1" s="1"/>
  <c r="T123" i="1"/>
  <c r="H235" i="1" l="1"/>
  <c r="J235" i="1"/>
  <c r="L235" i="1" s="1"/>
  <c r="A124" i="1"/>
  <c r="C124" i="1"/>
  <c r="E124" i="1" s="1"/>
  <c r="K235" i="1" l="1"/>
  <c r="I236" i="1" s="1"/>
  <c r="W234" i="1"/>
  <c r="U234" i="1"/>
  <c r="V124" i="1"/>
  <c r="D124" i="1"/>
  <c r="B125" i="1" s="1"/>
  <c r="H236" i="1" l="1"/>
  <c r="J236" i="1"/>
  <c r="L236" i="1" s="1"/>
  <c r="T124" i="1"/>
  <c r="U235" i="1" l="1"/>
  <c r="W235" i="1"/>
  <c r="C125" i="1"/>
  <c r="E125" i="1" s="1"/>
  <c r="A125" i="1"/>
  <c r="K236" i="1" l="1"/>
  <c r="I237" i="1" s="1"/>
  <c r="V125" i="1"/>
  <c r="D125" i="1"/>
  <c r="B126" i="1" s="1"/>
  <c r="H237" i="1" l="1"/>
  <c r="J237" i="1"/>
  <c r="L237" i="1" s="1"/>
  <c r="T125" i="1"/>
  <c r="U236" i="1" l="1"/>
  <c r="W236" i="1"/>
  <c r="K237" i="1"/>
  <c r="I238" i="1" s="1"/>
  <c r="A126" i="1"/>
  <c r="C126" i="1"/>
  <c r="E126" i="1" s="1"/>
  <c r="H238" i="1" l="1"/>
  <c r="J238" i="1"/>
  <c r="L238" i="1" s="1"/>
  <c r="D126" i="1"/>
  <c r="B127" i="1" s="1"/>
  <c r="V126" i="1"/>
  <c r="K238" i="1" l="1"/>
  <c r="I239" i="1" s="1"/>
  <c r="W237" i="1"/>
  <c r="U237" i="1"/>
  <c r="T126" i="1"/>
  <c r="H239" i="1" l="1"/>
  <c r="J239" i="1"/>
  <c r="L239" i="1" s="1"/>
  <c r="C127" i="1"/>
  <c r="E127" i="1" s="1"/>
  <c r="A127" i="1"/>
  <c r="K239" i="1" l="1"/>
  <c r="I240" i="1" s="1"/>
  <c r="W238" i="1"/>
  <c r="U238" i="1"/>
  <c r="V127" i="1"/>
  <c r="D127" i="1"/>
  <c r="B128" i="1" s="1"/>
  <c r="H240" i="1" l="1"/>
  <c r="J240" i="1"/>
  <c r="L240" i="1" s="1"/>
  <c r="T127" i="1"/>
  <c r="W239" i="1" l="1"/>
  <c r="U239" i="1"/>
  <c r="K240" i="1"/>
  <c r="I241" i="1" s="1"/>
  <c r="C128" i="1"/>
  <c r="E128" i="1" s="1"/>
  <c r="A128" i="1"/>
  <c r="H241" i="1" l="1"/>
  <c r="J241" i="1"/>
  <c r="L241" i="1" s="1"/>
  <c r="V128" i="1"/>
  <c r="D128" i="1"/>
  <c r="B129" i="1" s="1"/>
  <c r="U240" i="1" l="1"/>
  <c r="W240" i="1"/>
  <c r="T128" i="1"/>
  <c r="K241" i="1" l="1"/>
  <c r="I242" i="1" s="1"/>
  <c r="A129" i="1"/>
  <c r="C129" i="1"/>
  <c r="E129" i="1" s="1"/>
  <c r="H242" i="1" l="1"/>
  <c r="J242" i="1"/>
  <c r="L242" i="1" s="1"/>
  <c r="V129" i="1"/>
  <c r="D129" i="1"/>
  <c r="B130" i="1" s="1"/>
  <c r="U241" i="1" l="1"/>
  <c r="W241" i="1"/>
  <c r="K242" i="1"/>
  <c r="I243" i="1" s="1"/>
  <c r="T129" i="1"/>
  <c r="H243" i="1" l="1"/>
  <c r="J243" i="1"/>
  <c r="L243" i="1" s="1"/>
  <c r="A130" i="1"/>
  <c r="C130" i="1"/>
  <c r="E130" i="1" s="1"/>
  <c r="K243" i="1" l="1"/>
  <c r="I244" i="1" s="1"/>
  <c r="U242" i="1"/>
  <c r="W242" i="1"/>
  <c r="V130" i="1"/>
  <c r="D130" i="1"/>
  <c r="B131" i="1" s="1"/>
  <c r="H244" i="1" l="1"/>
  <c r="J244" i="1"/>
  <c r="L244" i="1" s="1"/>
  <c r="T130" i="1"/>
  <c r="K244" i="1" l="1"/>
  <c r="I245" i="1" s="1"/>
  <c r="U243" i="1"/>
  <c r="W243" i="1"/>
  <c r="C131" i="1"/>
  <c r="E131" i="1" s="1"/>
  <c r="A131" i="1"/>
  <c r="H245" i="1" l="1"/>
  <c r="J245" i="1"/>
  <c r="L245" i="1" s="1"/>
  <c r="V131" i="1"/>
  <c r="D131" i="1"/>
  <c r="B132" i="1" s="1"/>
  <c r="K245" i="1" l="1"/>
  <c r="I246" i="1" s="1"/>
  <c r="U244" i="1"/>
  <c r="W244" i="1"/>
  <c r="T131" i="1"/>
  <c r="H246" i="1" l="1"/>
  <c r="J246" i="1"/>
  <c r="L246" i="1" s="1"/>
  <c r="A132" i="1"/>
  <c r="C132" i="1"/>
  <c r="E132" i="1" s="1"/>
  <c r="U245" i="1" l="1"/>
  <c r="W245" i="1"/>
  <c r="D132" i="1"/>
  <c r="B133" i="1" s="1"/>
  <c r="V132" i="1"/>
  <c r="K246" i="1" l="1"/>
  <c r="I247" i="1" s="1"/>
  <c r="T132" i="1"/>
  <c r="H247" i="1" l="1"/>
  <c r="J247" i="1"/>
  <c r="L247" i="1" s="1"/>
  <c r="A133" i="1"/>
  <c r="C133" i="1"/>
  <c r="E133" i="1" s="1"/>
  <c r="W246" i="1" l="1"/>
  <c r="U246" i="1"/>
  <c r="K247" i="1"/>
  <c r="I248" i="1" s="1"/>
  <c r="V133" i="1"/>
  <c r="D133" i="1"/>
  <c r="B134" i="1" s="1"/>
  <c r="H248" i="1" l="1"/>
  <c r="J248" i="1"/>
  <c r="L248" i="1" s="1"/>
  <c r="T133" i="1"/>
  <c r="K248" i="1" l="1"/>
  <c r="I249" i="1" s="1"/>
  <c r="U247" i="1"/>
  <c r="W247" i="1"/>
  <c r="A134" i="1"/>
  <c r="C134" i="1"/>
  <c r="E134" i="1" s="1"/>
  <c r="H249" i="1" l="1"/>
  <c r="V134" i="1"/>
  <c r="D134" i="1"/>
  <c r="B135" i="1" s="1"/>
  <c r="J249" i="1" l="1"/>
  <c r="L249" i="1" s="1"/>
  <c r="K249" i="1" s="1"/>
  <c r="I250" i="1" s="1"/>
  <c r="U248" i="1"/>
  <c r="W248" i="1"/>
  <c r="T134" i="1"/>
  <c r="H250" i="1" l="1"/>
  <c r="J250" i="1"/>
  <c r="W249" i="1"/>
  <c r="U249" i="1"/>
  <c r="C135" i="1"/>
  <c r="E135" i="1" s="1"/>
  <c r="A135" i="1"/>
  <c r="L250" i="1" l="1"/>
  <c r="K250" i="1" s="1"/>
  <c r="W250" i="1"/>
  <c r="V135" i="1"/>
  <c r="D135" i="1"/>
  <c r="B136" i="1" s="1"/>
  <c r="I251" i="1" l="1"/>
  <c r="U250" i="1"/>
  <c r="C136" i="1"/>
  <c r="E136" i="1" s="1"/>
  <c r="A136" i="1"/>
  <c r="T135" i="1"/>
  <c r="J251" i="1" l="1"/>
  <c r="H251" i="1"/>
  <c r="V136" i="1"/>
  <c r="D136" i="1"/>
  <c r="B137" i="1" s="1"/>
  <c r="W251" i="1" l="1"/>
  <c r="L251" i="1"/>
  <c r="K251" i="1" s="1"/>
  <c r="T136" i="1"/>
  <c r="I252" i="1" l="1"/>
  <c r="U251" i="1"/>
  <c r="C137" i="1"/>
  <c r="E137" i="1" s="1"/>
  <c r="A137" i="1"/>
  <c r="J252" i="1" l="1"/>
  <c r="H252" i="1"/>
  <c r="V137" i="1"/>
  <c r="D137" i="1"/>
  <c r="B138" i="1" s="1"/>
  <c r="W252" i="1" l="1"/>
  <c r="L252" i="1"/>
  <c r="K252" i="1" s="1"/>
  <c r="T137" i="1"/>
  <c r="I253" i="1" l="1"/>
  <c r="U252" i="1"/>
  <c r="C138" i="1"/>
  <c r="E138" i="1" s="1"/>
  <c r="A138" i="1"/>
  <c r="H253" i="1" l="1"/>
  <c r="J253" i="1"/>
  <c r="L253" i="1" s="1"/>
  <c r="K253" i="1" s="1"/>
  <c r="I254" i="1" s="1"/>
  <c r="V138" i="1"/>
  <c r="D138" i="1"/>
  <c r="B139" i="1" s="1"/>
  <c r="H254" i="1" l="1"/>
  <c r="J254" i="1"/>
  <c r="U253" i="1"/>
  <c r="W253" i="1"/>
  <c r="C139" i="1"/>
  <c r="E139" i="1" s="1"/>
  <c r="A139" i="1"/>
  <c r="T138" i="1"/>
  <c r="W254" i="1" l="1"/>
  <c r="L254" i="1"/>
  <c r="K254" i="1" s="1"/>
  <c r="V139" i="1"/>
  <c r="D139" i="1"/>
  <c r="B140" i="1" s="1"/>
  <c r="I255" i="1" l="1"/>
  <c r="U254" i="1"/>
  <c r="T139" i="1"/>
  <c r="H255" i="1" l="1"/>
  <c r="J255" i="1"/>
  <c r="L255" i="1" s="1"/>
  <c r="K255" i="1" s="1"/>
  <c r="I256" i="1" s="1"/>
  <c r="C140" i="1"/>
  <c r="E140" i="1" s="1"/>
  <c r="A140" i="1"/>
  <c r="H256" i="1" l="1"/>
  <c r="J256" i="1"/>
  <c r="L256" i="1" s="1"/>
  <c r="K256" i="1" s="1"/>
  <c r="I257" i="1" s="1"/>
  <c r="W255" i="1"/>
  <c r="U255" i="1"/>
  <c r="V140" i="1"/>
  <c r="D140" i="1"/>
  <c r="B141" i="1" s="1"/>
  <c r="H257" i="1" l="1"/>
  <c r="J257" i="1"/>
  <c r="U256" i="1"/>
  <c r="W256" i="1"/>
  <c r="T140" i="1"/>
  <c r="W257" i="1" l="1"/>
  <c r="L257" i="1"/>
  <c r="K257" i="1" s="1"/>
  <c r="C141" i="1"/>
  <c r="E141" i="1" s="1"/>
  <c r="A141" i="1"/>
  <c r="I258" i="1" l="1"/>
  <c r="U257" i="1"/>
  <c r="V141" i="1"/>
  <c r="D141" i="1"/>
  <c r="B142" i="1" s="1"/>
  <c r="H258" i="1" l="1"/>
  <c r="J258" i="1"/>
  <c r="T141" i="1"/>
  <c r="W258" i="1" l="1"/>
  <c r="L258" i="1"/>
  <c r="K258" i="1" s="1"/>
  <c r="A142" i="1"/>
  <c r="C142" i="1"/>
  <c r="E142" i="1" s="1"/>
  <c r="I259" i="1" l="1"/>
  <c r="U258" i="1"/>
  <c r="V142" i="1"/>
  <c r="D142" i="1"/>
  <c r="B143" i="1" s="1"/>
  <c r="J259" i="1" l="1"/>
  <c r="H259" i="1"/>
  <c r="T142" i="1"/>
  <c r="W259" i="1" l="1"/>
  <c r="L259" i="1"/>
  <c r="K259" i="1" s="1"/>
  <c r="C143" i="1"/>
  <c r="E143" i="1" s="1"/>
  <c r="A143" i="1"/>
  <c r="I260" i="1" l="1"/>
  <c r="U259" i="1"/>
  <c r="V143" i="1"/>
  <c r="D143" i="1"/>
  <c r="B144" i="1" s="1"/>
  <c r="H260" i="1" l="1"/>
  <c r="J260" i="1"/>
  <c r="L260" i="1" s="1"/>
  <c r="K260" i="1" s="1"/>
  <c r="I261" i="1" s="1"/>
  <c r="T143" i="1"/>
  <c r="H261" i="1" l="1"/>
  <c r="J261" i="1"/>
  <c r="L261" i="1" s="1"/>
  <c r="K261" i="1" s="1"/>
  <c r="I262" i="1" s="1"/>
  <c r="U260" i="1"/>
  <c r="W260" i="1"/>
  <c r="C144" i="1"/>
  <c r="E144" i="1" s="1"/>
  <c r="A144" i="1"/>
  <c r="J262" i="1" l="1"/>
  <c r="L262" i="1" s="1"/>
  <c r="K262" i="1" s="1"/>
  <c r="I263" i="1" s="1"/>
  <c r="H262" i="1"/>
  <c r="U261" i="1"/>
  <c r="W261" i="1"/>
  <c r="V144" i="1"/>
  <c r="D144" i="1"/>
  <c r="B145" i="1" s="1"/>
  <c r="H263" i="1" l="1"/>
  <c r="J263" i="1"/>
  <c r="L263" i="1" s="1"/>
  <c r="K263" i="1" s="1"/>
  <c r="I264" i="1" s="1"/>
  <c r="U262" i="1"/>
  <c r="W262" i="1"/>
  <c r="T144" i="1"/>
  <c r="H264" i="1" l="1"/>
  <c r="J264" i="1"/>
  <c r="U263" i="1"/>
  <c r="W263" i="1"/>
  <c r="A145" i="1"/>
  <c r="C145" i="1"/>
  <c r="E145" i="1" s="1"/>
  <c r="W264" i="1" l="1"/>
  <c r="L264" i="1"/>
  <c r="K264" i="1" s="1"/>
  <c r="V145" i="1"/>
  <c r="D145" i="1"/>
  <c r="B146" i="1" s="1"/>
  <c r="I265" i="1" l="1"/>
  <c r="U264" i="1"/>
  <c r="T145" i="1"/>
  <c r="J265" i="1" l="1"/>
  <c r="H265" i="1"/>
  <c r="A146" i="1"/>
  <c r="C146" i="1"/>
  <c r="E146" i="1" s="1"/>
  <c r="W265" i="1" l="1"/>
  <c r="L265" i="1"/>
  <c r="K265" i="1" s="1"/>
  <c r="V146" i="1"/>
  <c r="D146" i="1"/>
  <c r="B147" i="1" s="1"/>
  <c r="I266" i="1" l="1"/>
  <c r="U265" i="1"/>
  <c r="T146" i="1"/>
  <c r="H266" i="1" l="1"/>
  <c r="J266" i="1"/>
  <c r="L266" i="1" s="1"/>
  <c r="K266" i="1" s="1"/>
  <c r="I267" i="1" s="1"/>
  <c r="A147" i="1"/>
  <c r="C147" i="1"/>
  <c r="E147" i="1" s="1"/>
  <c r="H267" i="1" l="1"/>
  <c r="J267" i="1"/>
  <c r="U266" i="1"/>
  <c r="W266" i="1"/>
  <c r="V147" i="1"/>
  <c r="D147" i="1"/>
  <c r="B148" i="1" s="1"/>
  <c r="W267" i="1" l="1"/>
  <c r="L267" i="1"/>
  <c r="K267" i="1" s="1"/>
  <c r="T147" i="1"/>
  <c r="I268" i="1" l="1"/>
  <c r="U267" i="1"/>
  <c r="A148" i="1"/>
  <c r="C148" i="1"/>
  <c r="E148" i="1" s="1"/>
  <c r="H268" i="1" l="1"/>
  <c r="J268" i="1"/>
  <c r="V148" i="1"/>
  <c r="D148" i="1"/>
  <c r="B149" i="1" s="1"/>
  <c r="W268" i="1" l="1"/>
  <c r="L268" i="1"/>
  <c r="K268" i="1" s="1"/>
  <c r="T148" i="1"/>
  <c r="I269" i="1" l="1"/>
  <c r="U268" i="1"/>
  <c r="A149" i="1"/>
  <c r="C149" i="1"/>
  <c r="E149" i="1" s="1"/>
  <c r="H269" i="1" l="1"/>
  <c r="J269" i="1"/>
  <c r="L269" i="1" s="1"/>
  <c r="K269" i="1" s="1"/>
  <c r="I270" i="1" s="1"/>
  <c r="V149" i="1"/>
  <c r="D149" i="1"/>
  <c r="B150" i="1" s="1"/>
  <c r="J270" i="1" l="1"/>
  <c r="H270" i="1"/>
  <c r="W269" i="1"/>
  <c r="U269" i="1"/>
  <c r="T149" i="1"/>
  <c r="W270" i="1" l="1"/>
  <c r="L270" i="1"/>
  <c r="K270" i="1" s="1"/>
  <c r="A150" i="1"/>
  <c r="C150" i="1"/>
  <c r="E150" i="1" s="1"/>
  <c r="I271" i="1" l="1"/>
  <c r="U270" i="1"/>
  <c r="V150" i="1"/>
  <c r="D150" i="1"/>
  <c r="B151" i="1" s="1"/>
  <c r="H271" i="1" l="1"/>
  <c r="J271" i="1"/>
  <c r="L271" i="1" s="1"/>
  <c r="K271" i="1" s="1"/>
  <c r="I272" i="1" s="1"/>
  <c r="T150" i="1"/>
  <c r="H272" i="1" l="1"/>
  <c r="J272" i="1"/>
  <c r="L272" i="1" s="1"/>
  <c r="K272" i="1" s="1"/>
  <c r="I273" i="1" s="1"/>
  <c r="W271" i="1"/>
  <c r="U271" i="1"/>
  <c r="C151" i="1"/>
  <c r="E151" i="1" s="1"/>
  <c r="A151" i="1"/>
  <c r="J273" i="1" l="1"/>
  <c r="H273" i="1"/>
  <c r="U272" i="1"/>
  <c r="W272" i="1"/>
  <c r="V151" i="1"/>
  <c r="D151" i="1"/>
  <c r="B152" i="1" s="1"/>
  <c r="W273" i="1" l="1"/>
  <c r="L273" i="1"/>
  <c r="K273" i="1" s="1"/>
  <c r="T151" i="1"/>
  <c r="I274" i="1" l="1"/>
  <c r="U273" i="1"/>
  <c r="A152" i="1"/>
  <c r="C152" i="1"/>
  <c r="E152" i="1" s="1"/>
  <c r="J274" i="1" l="1"/>
  <c r="L274" i="1" s="1"/>
  <c r="K274" i="1" s="1"/>
  <c r="I275" i="1" s="1"/>
  <c r="H274" i="1"/>
  <c r="D152" i="1"/>
  <c r="B153" i="1" s="1"/>
  <c r="V152" i="1"/>
  <c r="J275" i="1" l="1"/>
  <c r="H275" i="1"/>
  <c r="W274" i="1"/>
  <c r="U274" i="1"/>
  <c r="T152" i="1"/>
  <c r="A153" i="1"/>
  <c r="C153" i="1"/>
  <c r="E153" i="1" s="1"/>
  <c r="W275" i="1" l="1"/>
  <c r="L275" i="1"/>
  <c r="K275" i="1" s="1"/>
  <c r="V153" i="1"/>
  <c r="D153" i="1"/>
  <c r="B154" i="1" s="1"/>
  <c r="I276" i="1" l="1"/>
  <c r="U275" i="1"/>
  <c r="T153" i="1"/>
  <c r="H276" i="1" l="1"/>
  <c r="J276" i="1"/>
  <c r="L276" i="1" s="1"/>
  <c r="K276" i="1" s="1"/>
  <c r="I277" i="1" s="1"/>
  <c r="C154" i="1"/>
  <c r="E154" i="1" s="1"/>
  <c r="A154" i="1"/>
  <c r="J277" i="1" l="1"/>
  <c r="H277" i="1"/>
  <c r="W276" i="1"/>
  <c r="U276" i="1"/>
  <c r="V154" i="1"/>
  <c r="D154" i="1"/>
  <c r="B155" i="1" s="1"/>
  <c r="W277" i="1" l="1"/>
  <c r="L277" i="1"/>
  <c r="K277" i="1" s="1"/>
  <c r="T154" i="1"/>
  <c r="I278" i="1" l="1"/>
  <c r="U277" i="1"/>
  <c r="C155" i="1"/>
  <c r="E155" i="1" s="1"/>
  <c r="A155" i="1"/>
  <c r="J278" i="1" l="1"/>
  <c r="L278" i="1" s="1"/>
  <c r="K278" i="1" s="1"/>
  <c r="I279" i="1" s="1"/>
  <c r="H278" i="1"/>
  <c r="V155" i="1"/>
  <c r="D155" i="1"/>
  <c r="B156" i="1" s="1"/>
  <c r="H279" i="1" l="1"/>
  <c r="J279" i="1"/>
  <c r="L279" i="1" s="1"/>
  <c r="K279" i="1" s="1"/>
  <c r="I280" i="1" s="1"/>
  <c r="W278" i="1"/>
  <c r="U278" i="1"/>
  <c r="T155" i="1"/>
  <c r="A156" i="1"/>
  <c r="C156" i="1"/>
  <c r="E156" i="1" s="1"/>
  <c r="H280" i="1" l="1"/>
  <c r="J280" i="1"/>
  <c r="L280" i="1" s="1"/>
  <c r="K280" i="1" s="1"/>
  <c r="I281" i="1" s="1"/>
  <c r="U279" i="1"/>
  <c r="W279" i="1"/>
  <c r="V156" i="1"/>
  <c r="D156" i="1"/>
  <c r="B157" i="1" s="1"/>
  <c r="H281" i="1" l="1"/>
  <c r="J281" i="1"/>
  <c r="L281" i="1" s="1"/>
  <c r="K281" i="1" s="1"/>
  <c r="I282" i="1" s="1"/>
  <c r="U280" i="1"/>
  <c r="W280" i="1"/>
  <c r="C157" i="1"/>
  <c r="E157" i="1" s="1"/>
  <c r="A157" i="1"/>
  <c r="T156" i="1"/>
  <c r="H282" i="1" l="1"/>
  <c r="J282" i="1"/>
  <c r="L282" i="1" s="1"/>
  <c r="K282" i="1" s="1"/>
  <c r="I283" i="1" s="1"/>
  <c r="U281" i="1"/>
  <c r="W281" i="1"/>
  <c r="V157" i="1"/>
  <c r="D157" i="1"/>
  <c r="B158" i="1" s="1"/>
  <c r="H283" i="1" l="1"/>
  <c r="J283" i="1"/>
  <c r="W282" i="1"/>
  <c r="U282" i="1"/>
  <c r="T157" i="1"/>
  <c r="W283" i="1" l="1"/>
  <c r="L283" i="1"/>
  <c r="K283" i="1" s="1"/>
  <c r="C158" i="1"/>
  <c r="E158" i="1" s="1"/>
  <c r="A158" i="1"/>
  <c r="I284" i="1" l="1"/>
  <c r="U283" i="1"/>
  <c r="V158" i="1"/>
  <c r="D158" i="1"/>
  <c r="B159" i="1" s="1"/>
  <c r="H284" i="1" l="1"/>
  <c r="J284" i="1"/>
  <c r="C159" i="1"/>
  <c r="E159" i="1" s="1"/>
  <c r="A159" i="1"/>
  <c r="T158" i="1"/>
  <c r="W284" i="1" l="1"/>
  <c r="L284" i="1"/>
  <c r="K284" i="1" s="1"/>
  <c r="V159" i="1"/>
  <c r="D159" i="1"/>
  <c r="B160" i="1" s="1"/>
  <c r="I285" i="1" l="1"/>
  <c r="U284" i="1"/>
  <c r="T159" i="1"/>
  <c r="J285" i="1" l="1"/>
  <c r="H285" i="1"/>
  <c r="A160" i="1"/>
  <c r="C160" i="1"/>
  <c r="E160" i="1" s="1"/>
  <c r="W285" i="1" l="1"/>
  <c r="L285" i="1"/>
  <c r="K285" i="1" s="1"/>
  <c r="V160" i="1"/>
  <c r="D160" i="1"/>
  <c r="B161" i="1" s="1"/>
  <c r="I286" i="1" l="1"/>
  <c r="U285" i="1"/>
  <c r="T160" i="1"/>
  <c r="H286" i="1" l="1"/>
  <c r="J286" i="1"/>
  <c r="C161" i="1"/>
  <c r="E161" i="1" s="1"/>
  <c r="A161" i="1"/>
  <c r="W286" i="1" l="1"/>
  <c r="L286" i="1"/>
  <c r="K286" i="1" s="1"/>
  <c r="V161" i="1"/>
  <c r="D161" i="1"/>
  <c r="B162" i="1" s="1"/>
  <c r="I287" i="1" l="1"/>
  <c r="U286" i="1"/>
  <c r="T161" i="1"/>
  <c r="H287" i="1" l="1"/>
  <c r="J287" i="1"/>
  <c r="A162" i="1"/>
  <c r="C162" i="1"/>
  <c r="E162" i="1" s="1"/>
  <c r="W287" i="1" l="1"/>
  <c r="L287" i="1"/>
  <c r="K287" i="1" s="1"/>
  <c r="D162" i="1"/>
  <c r="B163" i="1" s="1"/>
  <c r="V162" i="1"/>
  <c r="I288" i="1" l="1"/>
  <c r="U287" i="1"/>
  <c r="T162" i="1"/>
  <c r="H288" i="1" l="1"/>
  <c r="J288" i="1"/>
  <c r="L288" i="1" s="1"/>
  <c r="K288" i="1" s="1"/>
  <c r="I289" i="1" s="1"/>
  <c r="C163" i="1"/>
  <c r="E163" i="1" s="1"/>
  <c r="A163" i="1"/>
  <c r="H289" i="1" l="1"/>
  <c r="J289" i="1"/>
  <c r="L289" i="1" s="1"/>
  <c r="K289" i="1" s="1"/>
  <c r="I290" i="1" s="1"/>
  <c r="W288" i="1"/>
  <c r="U288" i="1"/>
  <c r="V163" i="1"/>
  <c r="D163" i="1"/>
  <c r="B164" i="1" s="1"/>
  <c r="J290" i="1" l="1"/>
  <c r="H290" i="1"/>
  <c r="U289" i="1"/>
  <c r="W289" i="1"/>
  <c r="T163" i="1"/>
  <c r="W290" i="1" l="1"/>
  <c r="L290" i="1"/>
  <c r="K290" i="1" s="1"/>
  <c r="C164" i="1"/>
  <c r="E164" i="1" s="1"/>
  <c r="A164" i="1"/>
  <c r="I291" i="1" l="1"/>
  <c r="U290" i="1"/>
  <c r="V164" i="1"/>
  <c r="D164" i="1"/>
  <c r="B165" i="1" s="1"/>
  <c r="J291" i="1" l="1"/>
  <c r="L291" i="1" s="1"/>
  <c r="K291" i="1" s="1"/>
  <c r="I292" i="1" s="1"/>
  <c r="H291" i="1"/>
  <c r="A165" i="1"/>
  <c r="C165" i="1"/>
  <c r="E165" i="1" s="1"/>
  <c r="T164" i="1"/>
  <c r="H292" i="1" l="1"/>
  <c r="J292" i="1"/>
  <c r="W291" i="1"/>
  <c r="U291" i="1"/>
  <c r="D165" i="1"/>
  <c r="B166" i="1" s="1"/>
  <c r="V165" i="1"/>
  <c r="W292" i="1" l="1"/>
  <c r="L292" i="1"/>
  <c r="K292" i="1" s="1"/>
  <c r="T165" i="1"/>
  <c r="I293" i="1" l="1"/>
  <c r="U292" i="1"/>
  <c r="C166" i="1"/>
  <c r="E166" i="1" s="1"/>
  <c r="A166" i="1"/>
  <c r="H293" i="1" l="1"/>
  <c r="J293" i="1"/>
  <c r="L293" i="1" s="1"/>
  <c r="K293" i="1" s="1"/>
  <c r="I294" i="1" s="1"/>
  <c r="V166" i="1"/>
  <c r="D166" i="1"/>
  <c r="B167" i="1" s="1"/>
  <c r="H294" i="1" l="1"/>
  <c r="J294" i="1"/>
  <c r="W293" i="1"/>
  <c r="U293" i="1"/>
  <c r="T166" i="1"/>
  <c r="W294" i="1" l="1"/>
  <c r="L294" i="1"/>
  <c r="K294" i="1" s="1"/>
  <c r="A167" i="1"/>
  <c r="C167" i="1"/>
  <c r="E167" i="1" s="1"/>
  <c r="I295" i="1" l="1"/>
  <c r="U294" i="1"/>
  <c r="D167" i="1"/>
  <c r="B168" i="1" s="1"/>
  <c r="V167" i="1"/>
  <c r="H295" i="1" l="1"/>
  <c r="J295" i="1"/>
  <c r="L295" i="1" s="1"/>
  <c r="K295" i="1" s="1"/>
  <c r="I296" i="1" s="1"/>
  <c r="T167" i="1"/>
  <c r="H296" i="1" l="1"/>
  <c r="J296" i="1"/>
  <c r="L296" i="1" s="1"/>
  <c r="K296" i="1" s="1"/>
  <c r="I297" i="1" s="1"/>
  <c r="U295" i="1"/>
  <c r="W295" i="1"/>
  <c r="C168" i="1"/>
  <c r="E168" i="1" s="1"/>
  <c r="A168" i="1"/>
  <c r="J297" i="1" l="1"/>
  <c r="L297" i="1" s="1"/>
  <c r="K297" i="1" s="1"/>
  <c r="I298" i="1" s="1"/>
  <c r="H297" i="1"/>
  <c r="U296" i="1"/>
  <c r="W296" i="1"/>
  <c r="V168" i="1"/>
  <c r="D168" i="1"/>
  <c r="B169" i="1" s="1"/>
  <c r="H298" i="1" l="1"/>
  <c r="J298" i="1"/>
  <c r="L298" i="1" s="1"/>
  <c r="K298" i="1" s="1"/>
  <c r="I299" i="1" s="1"/>
  <c r="W297" i="1"/>
  <c r="U297" i="1"/>
  <c r="C169" i="1"/>
  <c r="E169" i="1" s="1"/>
  <c r="A169" i="1"/>
  <c r="T168" i="1"/>
  <c r="H299" i="1" l="1"/>
  <c r="J299" i="1"/>
  <c r="L299" i="1" s="1"/>
  <c r="K299" i="1" s="1"/>
  <c r="I300" i="1" s="1"/>
  <c r="W298" i="1"/>
  <c r="U298" i="1"/>
  <c r="V169" i="1"/>
  <c r="D169" i="1"/>
  <c r="B170" i="1" s="1"/>
  <c r="J300" i="1" l="1"/>
  <c r="L300" i="1" s="1"/>
  <c r="K300" i="1" s="1"/>
  <c r="I301" i="1" s="1"/>
  <c r="H300" i="1"/>
  <c r="W299" i="1"/>
  <c r="U299" i="1"/>
  <c r="T169" i="1"/>
  <c r="H301" i="1" l="1"/>
  <c r="J301" i="1"/>
  <c r="W300" i="1"/>
  <c r="U300" i="1"/>
  <c r="A170" i="1"/>
  <c r="C170" i="1"/>
  <c r="E170" i="1" s="1"/>
  <c r="W301" i="1" l="1"/>
  <c r="L301" i="1"/>
  <c r="K301" i="1" s="1"/>
  <c r="V170" i="1"/>
  <c r="D170" i="1"/>
  <c r="B171" i="1" s="1"/>
  <c r="I302" i="1" l="1"/>
  <c r="U301" i="1"/>
  <c r="T170" i="1"/>
  <c r="H302" i="1" l="1"/>
  <c r="J302" i="1"/>
  <c r="L302" i="1" s="1"/>
  <c r="K302" i="1" s="1"/>
  <c r="I303" i="1" s="1"/>
  <c r="C171" i="1"/>
  <c r="E171" i="1" s="1"/>
  <c r="A171" i="1"/>
  <c r="H303" i="1" l="1"/>
  <c r="J303" i="1"/>
  <c r="U302" i="1"/>
  <c r="W302" i="1"/>
  <c r="V171" i="1"/>
  <c r="D171" i="1"/>
  <c r="B172" i="1" s="1"/>
  <c r="W303" i="1" l="1"/>
  <c r="L303" i="1"/>
  <c r="K303" i="1" s="1"/>
  <c r="A172" i="1"/>
  <c r="C172" i="1"/>
  <c r="E172" i="1" s="1"/>
  <c r="T171" i="1"/>
  <c r="I304" i="1" l="1"/>
  <c r="U303" i="1"/>
  <c r="V172" i="1"/>
  <c r="D172" i="1"/>
  <c r="B173" i="1" s="1"/>
  <c r="H304" i="1" l="1"/>
  <c r="J304" i="1"/>
  <c r="L304" i="1" s="1"/>
  <c r="K304" i="1" s="1"/>
  <c r="I305" i="1" s="1"/>
  <c r="T172" i="1"/>
  <c r="J305" i="1" l="1"/>
  <c r="L305" i="1" s="1"/>
  <c r="K305" i="1" s="1"/>
  <c r="I306" i="1" s="1"/>
  <c r="H305" i="1"/>
  <c r="U304" i="1"/>
  <c r="W304" i="1"/>
  <c r="C173" i="1"/>
  <c r="E173" i="1" s="1"/>
  <c r="A173" i="1"/>
  <c r="H306" i="1" l="1"/>
  <c r="J306" i="1"/>
  <c r="L306" i="1" s="1"/>
  <c r="K306" i="1" s="1"/>
  <c r="I307" i="1" s="1"/>
  <c r="W305" i="1"/>
  <c r="U305" i="1"/>
  <c r="V173" i="1"/>
  <c r="D173" i="1"/>
  <c r="B174" i="1" s="1"/>
  <c r="H307" i="1" l="1"/>
  <c r="J307" i="1"/>
  <c r="L307" i="1" s="1"/>
  <c r="K307" i="1" s="1"/>
  <c r="I308" i="1" s="1"/>
  <c r="W306" i="1"/>
  <c r="U306" i="1"/>
  <c r="T173" i="1"/>
  <c r="H308" i="1" l="1"/>
  <c r="J308" i="1"/>
  <c r="L308" i="1" s="1"/>
  <c r="K308" i="1" s="1"/>
  <c r="I309" i="1" s="1"/>
  <c r="W307" i="1"/>
  <c r="U307" i="1"/>
  <c r="C174" i="1"/>
  <c r="E174" i="1" s="1"/>
  <c r="A174" i="1"/>
  <c r="H309" i="1" l="1"/>
  <c r="J309" i="1"/>
  <c r="L309" i="1" s="1"/>
  <c r="K309" i="1" s="1"/>
  <c r="I310" i="1" s="1"/>
  <c r="W308" i="1"/>
  <c r="U308" i="1"/>
  <c r="V174" i="1"/>
  <c r="D174" i="1"/>
  <c r="B175" i="1" s="1"/>
  <c r="H310" i="1" l="1"/>
  <c r="J310" i="1"/>
  <c r="U309" i="1"/>
  <c r="W309" i="1"/>
  <c r="A175" i="1"/>
  <c r="C175" i="1"/>
  <c r="E175" i="1" s="1"/>
  <c r="T174" i="1"/>
  <c r="W310" i="1" l="1"/>
  <c r="L310" i="1"/>
  <c r="K310" i="1" s="1"/>
  <c r="D175" i="1"/>
  <c r="B176" i="1" s="1"/>
  <c r="V175" i="1"/>
  <c r="I311" i="1" l="1"/>
  <c r="U310" i="1"/>
  <c r="T175" i="1"/>
  <c r="C176" i="1"/>
  <c r="E176" i="1" s="1"/>
  <c r="A176" i="1"/>
  <c r="H311" i="1" l="1"/>
  <c r="J311" i="1"/>
  <c r="L311" i="1" s="1"/>
  <c r="K311" i="1" s="1"/>
  <c r="I312" i="1" s="1"/>
  <c r="V176" i="1"/>
  <c r="D176" i="1"/>
  <c r="B177" i="1" s="1"/>
  <c r="H312" i="1" l="1"/>
  <c r="J312" i="1"/>
  <c r="L312" i="1" s="1"/>
  <c r="K312" i="1" s="1"/>
  <c r="I313" i="1" s="1"/>
  <c r="W311" i="1"/>
  <c r="U311" i="1"/>
  <c r="T176" i="1"/>
  <c r="H313" i="1" l="1"/>
  <c r="J313" i="1"/>
  <c r="L313" i="1" s="1"/>
  <c r="K313" i="1" s="1"/>
  <c r="I314" i="1" s="1"/>
  <c r="U312" i="1"/>
  <c r="W312" i="1"/>
  <c r="C177" i="1"/>
  <c r="E177" i="1" s="1"/>
  <c r="A177" i="1"/>
  <c r="H314" i="1" l="1"/>
  <c r="J314" i="1"/>
  <c r="U313" i="1"/>
  <c r="W313" i="1"/>
  <c r="V177" i="1"/>
  <c r="D177" i="1"/>
  <c r="B178" i="1" s="1"/>
  <c r="W314" i="1" l="1"/>
  <c r="L314" i="1"/>
  <c r="K314" i="1" s="1"/>
  <c r="C178" i="1"/>
  <c r="E178" i="1" s="1"/>
  <c r="A178" i="1"/>
  <c r="T177" i="1"/>
  <c r="I315" i="1" l="1"/>
  <c r="U314" i="1"/>
  <c r="V178" i="1"/>
  <c r="D178" i="1"/>
  <c r="B179" i="1" s="1"/>
  <c r="H315" i="1" l="1"/>
  <c r="J315" i="1"/>
  <c r="L315" i="1" s="1"/>
  <c r="K315" i="1" s="1"/>
  <c r="I316" i="1" s="1"/>
  <c r="T178" i="1"/>
  <c r="H316" i="1" l="1"/>
  <c r="J316" i="1"/>
  <c r="L316" i="1" s="1"/>
  <c r="K316" i="1" s="1"/>
  <c r="I317" i="1" s="1"/>
  <c r="U315" i="1"/>
  <c r="W315" i="1"/>
  <c r="C179" i="1"/>
  <c r="E179" i="1" s="1"/>
  <c r="A179" i="1"/>
  <c r="H317" i="1" l="1"/>
  <c r="J317" i="1"/>
  <c r="U316" i="1"/>
  <c r="W316" i="1"/>
  <c r="V179" i="1"/>
  <c r="D179" i="1"/>
  <c r="B180" i="1" s="1"/>
  <c r="W317" i="1" l="1"/>
  <c r="L317" i="1"/>
  <c r="K317" i="1" s="1"/>
  <c r="T179" i="1"/>
  <c r="I318" i="1" l="1"/>
  <c r="U317" i="1"/>
  <c r="A180" i="1"/>
  <c r="C180" i="1"/>
  <c r="E180" i="1" s="1"/>
  <c r="J318" i="1" l="1"/>
  <c r="L318" i="1" s="1"/>
  <c r="K318" i="1" s="1"/>
  <c r="I319" i="1" s="1"/>
  <c r="H318" i="1"/>
  <c r="V180" i="1"/>
  <c r="D180" i="1"/>
  <c r="B181" i="1" s="1"/>
  <c r="J319" i="1" l="1"/>
  <c r="H319" i="1"/>
  <c r="W318" i="1"/>
  <c r="U318" i="1"/>
  <c r="T180" i="1"/>
  <c r="W319" i="1" l="1"/>
  <c r="L319" i="1"/>
  <c r="K319" i="1" s="1"/>
  <c r="A181" i="1"/>
  <c r="C181" i="1"/>
  <c r="E181" i="1" s="1"/>
  <c r="I320" i="1" l="1"/>
  <c r="U319" i="1"/>
  <c r="D181" i="1"/>
  <c r="B182" i="1" s="1"/>
  <c r="V181" i="1"/>
  <c r="H320" i="1" l="1"/>
  <c r="J320" i="1"/>
  <c r="L320" i="1" s="1"/>
  <c r="K320" i="1" s="1"/>
  <c r="I321" i="1" s="1"/>
  <c r="T181" i="1"/>
  <c r="J321" i="1" l="1"/>
  <c r="L321" i="1" s="1"/>
  <c r="K321" i="1" s="1"/>
  <c r="I322" i="1" s="1"/>
  <c r="H321" i="1"/>
  <c r="W320" i="1"/>
  <c r="U320" i="1"/>
  <c r="C182" i="1"/>
  <c r="E182" i="1" s="1"/>
  <c r="A182" i="1"/>
  <c r="H322" i="1" l="1"/>
  <c r="J322" i="1"/>
  <c r="L322" i="1" s="1"/>
  <c r="K322" i="1" s="1"/>
  <c r="I323" i="1" s="1"/>
  <c r="U321" i="1"/>
  <c r="W321" i="1"/>
  <c r="V182" i="1"/>
  <c r="D182" i="1"/>
  <c r="B183" i="1" s="1"/>
  <c r="H323" i="1" l="1"/>
  <c r="J323" i="1"/>
  <c r="U322" i="1"/>
  <c r="W322" i="1"/>
  <c r="T182" i="1"/>
  <c r="W323" i="1" l="1"/>
  <c r="L323" i="1"/>
  <c r="K323" i="1" s="1"/>
  <c r="A183" i="1"/>
  <c r="C183" i="1"/>
  <c r="E183" i="1" s="1"/>
  <c r="I324" i="1" l="1"/>
  <c r="U323" i="1"/>
  <c r="V183" i="1"/>
  <c r="D183" i="1"/>
  <c r="B184" i="1" s="1"/>
  <c r="J324" i="1" l="1"/>
  <c r="L324" i="1" s="1"/>
  <c r="K324" i="1" s="1"/>
  <c r="I325" i="1" s="1"/>
  <c r="H324" i="1"/>
  <c r="T183" i="1"/>
  <c r="J325" i="1" l="1"/>
  <c r="L325" i="1" s="1"/>
  <c r="K325" i="1" s="1"/>
  <c r="I326" i="1" s="1"/>
  <c r="H325" i="1"/>
  <c r="W324" i="1"/>
  <c r="U324" i="1"/>
  <c r="A184" i="1"/>
  <c r="C184" i="1"/>
  <c r="E184" i="1" s="1"/>
  <c r="H326" i="1" l="1"/>
  <c r="J326" i="1"/>
  <c r="L326" i="1" s="1"/>
  <c r="K326" i="1" s="1"/>
  <c r="I327" i="1" s="1"/>
  <c r="U325" i="1"/>
  <c r="W325" i="1"/>
  <c r="D184" i="1"/>
  <c r="B185" i="1" s="1"/>
  <c r="V184" i="1"/>
  <c r="H327" i="1" l="1"/>
  <c r="J327" i="1"/>
  <c r="L327" i="1" s="1"/>
  <c r="K327" i="1" s="1"/>
  <c r="I328" i="1" s="1"/>
  <c r="W326" i="1"/>
  <c r="U326" i="1"/>
  <c r="T184" i="1"/>
  <c r="H328" i="1" l="1"/>
  <c r="J328" i="1"/>
  <c r="L328" i="1" s="1"/>
  <c r="K328" i="1" s="1"/>
  <c r="I329" i="1" s="1"/>
  <c r="U327" i="1"/>
  <c r="W327" i="1"/>
  <c r="A185" i="1"/>
  <c r="C185" i="1"/>
  <c r="E185" i="1" s="1"/>
  <c r="J329" i="1" l="1"/>
  <c r="H329" i="1"/>
  <c r="W328" i="1"/>
  <c r="U328" i="1"/>
  <c r="V185" i="1"/>
  <c r="D185" i="1"/>
  <c r="B186" i="1" s="1"/>
  <c r="W329" i="1" l="1"/>
  <c r="L329" i="1"/>
  <c r="K329" i="1" s="1"/>
  <c r="T185" i="1"/>
  <c r="I330" i="1" l="1"/>
  <c r="U329" i="1"/>
  <c r="A186" i="1"/>
  <c r="C186" i="1"/>
  <c r="E186" i="1" s="1"/>
  <c r="J330" i="1" l="1"/>
  <c r="H330" i="1"/>
  <c r="D186" i="1"/>
  <c r="B187" i="1" s="1"/>
  <c r="V186" i="1"/>
  <c r="W330" i="1" l="1"/>
  <c r="L330" i="1"/>
  <c r="K330" i="1" s="1"/>
  <c r="T186" i="1"/>
  <c r="I331" i="1" l="1"/>
  <c r="U330" i="1"/>
  <c r="A187" i="1"/>
  <c r="C187" i="1"/>
  <c r="E187" i="1" s="1"/>
  <c r="H331" i="1" l="1"/>
  <c r="J331" i="1"/>
  <c r="L331" i="1" s="1"/>
  <c r="K331" i="1" s="1"/>
  <c r="I332" i="1" s="1"/>
  <c r="V187" i="1"/>
  <c r="D187" i="1"/>
  <c r="B188" i="1" s="1"/>
  <c r="H332" i="1" l="1"/>
  <c r="J332" i="1"/>
  <c r="L332" i="1" s="1"/>
  <c r="K332" i="1" s="1"/>
  <c r="I333" i="1" s="1"/>
  <c r="W331" i="1"/>
  <c r="U331" i="1"/>
  <c r="T187" i="1"/>
  <c r="H333" i="1" l="1"/>
  <c r="J333" i="1"/>
  <c r="L333" i="1" s="1"/>
  <c r="K333" i="1" s="1"/>
  <c r="I334" i="1" s="1"/>
  <c r="W332" i="1"/>
  <c r="U332" i="1"/>
  <c r="A188" i="1"/>
  <c r="C188" i="1"/>
  <c r="E188" i="1" s="1"/>
  <c r="H334" i="1" l="1"/>
  <c r="J334" i="1"/>
  <c r="L334" i="1" s="1"/>
  <c r="K334" i="1" s="1"/>
  <c r="I335" i="1" s="1"/>
  <c r="W333" i="1"/>
  <c r="U333" i="1"/>
  <c r="V188" i="1"/>
  <c r="D188" i="1"/>
  <c r="B189" i="1" s="1"/>
  <c r="H335" i="1" l="1"/>
  <c r="J335" i="1"/>
  <c r="L335" i="1" s="1"/>
  <c r="K335" i="1" s="1"/>
  <c r="I336" i="1" s="1"/>
  <c r="U334" i="1"/>
  <c r="W334" i="1"/>
  <c r="T188" i="1"/>
  <c r="H336" i="1" l="1"/>
  <c r="J336" i="1"/>
  <c r="L336" i="1" s="1"/>
  <c r="K336" i="1" s="1"/>
  <c r="I337" i="1" s="1"/>
  <c r="W335" i="1"/>
  <c r="U335" i="1"/>
  <c r="C189" i="1"/>
  <c r="E189" i="1" s="1"/>
  <c r="A189" i="1"/>
  <c r="H337" i="1" l="1"/>
  <c r="J337" i="1"/>
  <c r="L337" i="1" s="1"/>
  <c r="K337" i="1" s="1"/>
  <c r="I338" i="1" s="1"/>
  <c r="U336" i="1"/>
  <c r="W336" i="1"/>
  <c r="V189" i="1"/>
  <c r="D189" i="1"/>
  <c r="B190" i="1" s="1"/>
  <c r="J338" i="1" l="1"/>
  <c r="L338" i="1" s="1"/>
  <c r="K338" i="1" s="1"/>
  <c r="I339" i="1" s="1"/>
  <c r="H338" i="1"/>
  <c r="W337" i="1"/>
  <c r="U337" i="1"/>
  <c r="T189" i="1"/>
  <c r="J339" i="1" l="1"/>
  <c r="L339" i="1" s="1"/>
  <c r="K339" i="1" s="1"/>
  <c r="I340" i="1" s="1"/>
  <c r="H339" i="1"/>
  <c r="U338" i="1"/>
  <c r="W338" i="1"/>
  <c r="C190" i="1"/>
  <c r="E190" i="1" s="1"/>
  <c r="A190" i="1"/>
  <c r="H340" i="1" l="1"/>
  <c r="J340" i="1"/>
  <c r="L340" i="1" s="1"/>
  <c r="K340" i="1" s="1"/>
  <c r="I341" i="1" s="1"/>
  <c r="U339" i="1"/>
  <c r="W339" i="1"/>
  <c r="V190" i="1"/>
  <c r="D190" i="1"/>
  <c r="B191" i="1" s="1"/>
  <c r="H341" i="1" l="1"/>
  <c r="J341" i="1"/>
  <c r="L341" i="1" s="1"/>
  <c r="K341" i="1" s="1"/>
  <c r="I342" i="1" s="1"/>
  <c r="W340" i="1"/>
  <c r="U340" i="1"/>
  <c r="T190" i="1"/>
  <c r="H342" i="1" l="1"/>
  <c r="J342" i="1"/>
  <c r="L342" i="1" s="1"/>
  <c r="K342" i="1" s="1"/>
  <c r="I343" i="1" s="1"/>
  <c r="U341" i="1"/>
  <c r="W341" i="1"/>
  <c r="C191" i="1"/>
  <c r="E191" i="1" s="1"/>
  <c r="A191" i="1"/>
  <c r="H343" i="1" l="1"/>
  <c r="J343" i="1"/>
  <c r="L343" i="1" s="1"/>
  <c r="K343" i="1" s="1"/>
  <c r="I344" i="1" s="1"/>
  <c r="U342" i="1"/>
  <c r="W342" i="1"/>
  <c r="V191" i="1"/>
  <c r="D191" i="1"/>
  <c r="B192" i="1" s="1"/>
  <c r="H344" i="1" l="1"/>
  <c r="J344" i="1"/>
  <c r="L344" i="1" s="1"/>
  <c r="K344" i="1" s="1"/>
  <c r="I345" i="1" s="1"/>
  <c r="U343" i="1"/>
  <c r="W343" i="1"/>
  <c r="T191" i="1"/>
  <c r="J345" i="1" l="1"/>
  <c r="L345" i="1" s="1"/>
  <c r="K345" i="1" s="1"/>
  <c r="I346" i="1" s="1"/>
  <c r="H345" i="1"/>
  <c r="U344" i="1"/>
  <c r="W344" i="1"/>
  <c r="A192" i="1"/>
  <c r="C192" i="1"/>
  <c r="E192" i="1" s="1"/>
  <c r="J346" i="1" l="1"/>
  <c r="L346" i="1" s="1"/>
  <c r="K346" i="1" s="1"/>
  <c r="I347" i="1" s="1"/>
  <c r="H346" i="1"/>
  <c r="U345" i="1"/>
  <c r="W345" i="1"/>
  <c r="D192" i="1"/>
  <c r="B193" i="1" s="1"/>
  <c r="V192" i="1"/>
  <c r="J347" i="1" l="1"/>
  <c r="L347" i="1" s="1"/>
  <c r="K347" i="1" s="1"/>
  <c r="I348" i="1" s="1"/>
  <c r="H347" i="1"/>
  <c r="W346" i="1"/>
  <c r="U346" i="1"/>
  <c r="T192" i="1"/>
  <c r="C193" i="1"/>
  <c r="E193" i="1" s="1"/>
  <c r="A193" i="1"/>
  <c r="J348" i="1" l="1"/>
  <c r="L348" i="1" s="1"/>
  <c r="K348" i="1" s="1"/>
  <c r="I349" i="1" s="1"/>
  <c r="H348" i="1"/>
  <c r="W347" i="1"/>
  <c r="U347" i="1"/>
  <c r="V193" i="1"/>
  <c r="D193" i="1"/>
  <c r="B194" i="1" s="1"/>
  <c r="H349" i="1" l="1"/>
  <c r="J349" i="1"/>
  <c r="L349" i="1" s="1"/>
  <c r="K349" i="1" s="1"/>
  <c r="I350" i="1" s="1"/>
  <c r="W348" i="1"/>
  <c r="U348" i="1"/>
  <c r="T193" i="1"/>
  <c r="J350" i="1" l="1"/>
  <c r="L350" i="1" s="1"/>
  <c r="K350" i="1" s="1"/>
  <c r="I351" i="1" s="1"/>
  <c r="H350" i="1"/>
  <c r="U349" i="1"/>
  <c r="W349" i="1"/>
  <c r="A194" i="1"/>
  <c r="C194" i="1"/>
  <c r="E194" i="1" s="1"/>
  <c r="H351" i="1" l="1"/>
  <c r="J351" i="1"/>
  <c r="L351" i="1" s="1"/>
  <c r="K351" i="1" s="1"/>
  <c r="I352" i="1" s="1"/>
  <c r="W350" i="1"/>
  <c r="U350" i="1"/>
  <c r="V194" i="1"/>
  <c r="D194" i="1"/>
  <c r="B195" i="1" s="1"/>
  <c r="H352" i="1" l="1"/>
  <c r="J352" i="1"/>
  <c r="L352" i="1" s="1"/>
  <c r="K352" i="1" s="1"/>
  <c r="I353" i="1" s="1"/>
  <c r="U351" i="1"/>
  <c r="W351" i="1"/>
  <c r="T194" i="1"/>
  <c r="H353" i="1" l="1"/>
  <c r="J353" i="1"/>
  <c r="L353" i="1" s="1"/>
  <c r="K353" i="1" s="1"/>
  <c r="I354" i="1" s="1"/>
  <c r="W352" i="1"/>
  <c r="U352" i="1"/>
  <c r="A195" i="1"/>
  <c r="C195" i="1"/>
  <c r="E195" i="1" s="1"/>
  <c r="J354" i="1" l="1"/>
  <c r="L354" i="1" s="1"/>
  <c r="K354" i="1" s="1"/>
  <c r="I355" i="1" s="1"/>
  <c r="H354" i="1"/>
  <c r="W353" i="1"/>
  <c r="U353" i="1"/>
  <c r="D195" i="1"/>
  <c r="B196" i="1" s="1"/>
  <c r="V195" i="1"/>
  <c r="J355" i="1" l="1"/>
  <c r="L355" i="1" s="1"/>
  <c r="K355" i="1" s="1"/>
  <c r="I356" i="1" s="1"/>
  <c r="H355" i="1"/>
  <c r="W354" i="1"/>
  <c r="U354" i="1"/>
  <c r="T195" i="1"/>
  <c r="H356" i="1" l="1"/>
  <c r="J356" i="1"/>
  <c r="L356" i="1" s="1"/>
  <c r="K356" i="1" s="1"/>
  <c r="I357" i="1" s="1"/>
  <c r="U355" i="1"/>
  <c r="W355" i="1"/>
  <c r="A196" i="1"/>
  <c r="C196" i="1"/>
  <c r="E196" i="1" s="1"/>
  <c r="H357" i="1" l="1"/>
  <c r="J357" i="1"/>
  <c r="L357" i="1" s="1"/>
  <c r="K357" i="1" s="1"/>
  <c r="I358" i="1" s="1"/>
  <c r="U356" i="1"/>
  <c r="W356" i="1"/>
  <c r="V196" i="1"/>
  <c r="D196" i="1"/>
  <c r="B197" i="1" s="1"/>
  <c r="H358" i="1" l="1"/>
  <c r="J358" i="1"/>
  <c r="L358" i="1" s="1"/>
  <c r="K358" i="1" s="1"/>
  <c r="I359" i="1" s="1"/>
  <c r="W357" i="1"/>
  <c r="U357" i="1"/>
  <c r="T196" i="1"/>
  <c r="J359" i="1" l="1"/>
  <c r="L359" i="1" s="1"/>
  <c r="K359" i="1" s="1"/>
  <c r="I360" i="1" s="1"/>
  <c r="H359" i="1"/>
  <c r="W358" i="1"/>
  <c r="U358" i="1"/>
  <c r="C197" i="1"/>
  <c r="E197" i="1" s="1"/>
  <c r="A197" i="1"/>
  <c r="J360" i="1" l="1"/>
  <c r="L360" i="1" s="1"/>
  <c r="K360" i="1" s="1"/>
  <c r="I361" i="1" s="1"/>
  <c r="H360" i="1"/>
  <c r="W359" i="1"/>
  <c r="U359" i="1"/>
  <c r="V197" i="1"/>
  <c r="D197" i="1"/>
  <c r="B198" i="1" s="1"/>
  <c r="H361" i="1" l="1"/>
  <c r="J361" i="1"/>
  <c r="L361" i="1" s="1"/>
  <c r="K361" i="1" s="1"/>
  <c r="I362" i="1" s="1"/>
  <c r="U360" i="1"/>
  <c r="W360" i="1"/>
  <c r="T197" i="1"/>
  <c r="H362" i="1" l="1"/>
  <c r="J362" i="1"/>
  <c r="L362" i="1" s="1"/>
  <c r="K362" i="1" s="1"/>
  <c r="I363" i="1" s="1"/>
  <c r="W361" i="1"/>
  <c r="U361" i="1"/>
  <c r="C198" i="1"/>
  <c r="E198" i="1" s="1"/>
  <c r="A198" i="1"/>
  <c r="J363" i="1" l="1"/>
  <c r="L363" i="1" s="1"/>
  <c r="K363" i="1" s="1"/>
  <c r="I364" i="1" s="1"/>
  <c r="H363" i="1"/>
  <c r="W362" i="1"/>
  <c r="U362" i="1"/>
  <c r="V198" i="1"/>
  <c r="D198" i="1"/>
  <c r="B199" i="1" s="1"/>
  <c r="J364" i="1" l="1"/>
  <c r="L364" i="1" s="1"/>
  <c r="K364" i="1" s="1"/>
  <c r="I365" i="1" s="1"/>
  <c r="H364" i="1"/>
  <c r="W363" i="1"/>
  <c r="U363" i="1"/>
  <c r="C199" i="1"/>
  <c r="E199" i="1" s="1"/>
  <c r="A199" i="1"/>
  <c r="T198" i="1"/>
  <c r="H365" i="1" l="1"/>
  <c r="J365" i="1"/>
  <c r="L365" i="1" s="1"/>
  <c r="K365" i="1" s="1"/>
  <c r="I366" i="1" s="1"/>
  <c r="U364" i="1"/>
  <c r="W364" i="1"/>
  <c r="V199" i="1"/>
  <c r="D199" i="1"/>
  <c r="B200" i="1" s="1"/>
  <c r="J366" i="1" l="1"/>
  <c r="L366" i="1" s="1"/>
  <c r="K366" i="1" s="1"/>
  <c r="I367" i="1" s="1"/>
  <c r="H366" i="1"/>
  <c r="W365" i="1"/>
  <c r="U365" i="1"/>
  <c r="T199" i="1"/>
  <c r="J367" i="1" l="1"/>
  <c r="L367" i="1" s="1"/>
  <c r="K367" i="1" s="1"/>
  <c r="I368" i="1" s="1"/>
  <c r="H367" i="1"/>
  <c r="U366" i="1"/>
  <c r="W366" i="1"/>
  <c r="C200" i="1"/>
  <c r="E200" i="1" s="1"/>
  <c r="A200" i="1"/>
  <c r="L368" i="1" l="1"/>
  <c r="J368" i="1"/>
  <c r="H368" i="1"/>
  <c r="K368" i="1"/>
  <c r="I369" i="1" s="1"/>
  <c r="W367" i="1"/>
  <c r="U367" i="1"/>
  <c r="V200" i="1"/>
  <c r="D200" i="1"/>
  <c r="B201" i="1" s="1"/>
  <c r="L369" i="1" l="1"/>
  <c r="H369" i="1"/>
  <c r="J369" i="1"/>
  <c r="K369" i="1"/>
  <c r="I370" i="1" s="1"/>
  <c r="U368" i="1"/>
  <c r="W368" i="1"/>
  <c r="T200" i="1"/>
  <c r="W369" i="1" l="1"/>
  <c r="U369" i="1"/>
  <c r="L370" i="1"/>
  <c r="H370" i="1"/>
  <c r="J370" i="1"/>
  <c r="K370" i="1"/>
  <c r="I371" i="1" s="1"/>
  <c r="A201" i="1"/>
  <c r="C201" i="1"/>
  <c r="E201" i="1" s="1"/>
  <c r="L371" i="1" l="1"/>
  <c r="J371" i="1"/>
  <c r="H371" i="1"/>
  <c r="K371" i="1"/>
  <c r="I372" i="1" s="1"/>
  <c r="W370" i="1"/>
  <c r="U370" i="1"/>
  <c r="V201" i="1"/>
  <c r="D201" i="1"/>
  <c r="B202" i="1" s="1"/>
  <c r="L372" i="1" l="1"/>
  <c r="H372" i="1"/>
  <c r="J372" i="1"/>
  <c r="K372" i="1"/>
  <c r="I373" i="1" s="1"/>
  <c r="U371" i="1"/>
  <c r="W371" i="1"/>
  <c r="T201" i="1"/>
  <c r="L373" i="1" l="1"/>
  <c r="H373" i="1"/>
  <c r="J373" i="1"/>
  <c r="K373" i="1"/>
  <c r="I374" i="1" s="1"/>
  <c r="U372" i="1"/>
  <c r="W372" i="1"/>
  <c r="C202" i="1"/>
  <c r="E202" i="1" s="1"/>
  <c r="A202" i="1"/>
  <c r="W373" i="1" l="1"/>
  <c r="U373" i="1"/>
  <c r="L374" i="1"/>
  <c r="H374" i="1"/>
  <c r="J374" i="1"/>
  <c r="K374" i="1"/>
  <c r="I375" i="1" s="1"/>
  <c r="V202" i="1"/>
  <c r="D202" i="1"/>
  <c r="B203" i="1" s="1"/>
  <c r="U374" i="1" l="1"/>
  <c r="W374" i="1"/>
  <c r="L375" i="1"/>
  <c r="J375" i="1"/>
  <c r="H375" i="1"/>
  <c r="K375" i="1"/>
  <c r="I376" i="1" s="1"/>
  <c r="A203" i="1"/>
  <c r="C203" i="1"/>
  <c r="E203" i="1" s="1"/>
  <c r="T202" i="1"/>
  <c r="L376" i="1" l="1"/>
  <c r="H376" i="1"/>
  <c r="J376" i="1"/>
  <c r="K376" i="1"/>
  <c r="I377" i="1" s="1"/>
  <c r="U375" i="1"/>
  <c r="W375" i="1"/>
  <c r="D203" i="1"/>
  <c r="B204" i="1" s="1"/>
  <c r="V203" i="1"/>
  <c r="L377" i="1" l="1"/>
  <c r="H377" i="1"/>
  <c r="J377" i="1"/>
  <c r="K377" i="1"/>
  <c r="I378" i="1" s="1"/>
  <c r="W376" i="1"/>
  <c r="U376" i="1"/>
  <c r="T203" i="1"/>
  <c r="A204" i="1"/>
  <c r="C204" i="1"/>
  <c r="E204" i="1" s="1"/>
  <c r="U377" i="1" l="1"/>
  <c r="W377" i="1"/>
  <c r="L378" i="1"/>
  <c r="J378" i="1"/>
  <c r="H378" i="1"/>
  <c r="K378" i="1"/>
  <c r="I379" i="1" s="1"/>
  <c r="V204" i="1"/>
  <c r="D204" i="1"/>
  <c r="B205" i="1" s="1"/>
  <c r="L379" i="1" l="1"/>
  <c r="J379" i="1"/>
  <c r="H379" i="1"/>
  <c r="K379" i="1"/>
  <c r="I380" i="1" s="1"/>
  <c r="U378" i="1"/>
  <c r="W378" i="1"/>
  <c r="T204" i="1"/>
  <c r="L380" i="1" l="1"/>
  <c r="H380" i="1"/>
  <c r="J380" i="1"/>
  <c r="K380" i="1"/>
  <c r="I381" i="1" s="1"/>
  <c r="W379" i="1"/>
  <c r="U379" i="1"/>
  <c r="C205" i="1"/>
  <c r="E205" i="1" s="1"/>
  <c r="A205" i="1"/>
  <c r="W380" i="1" l="1"/>
  <c r="U380" i="1"/>
  <c r="L381" i="1"/>
  <c r="H381" i="1"/>
  <c r="J381" i="1"/>
  <c r="K381" i="1"/>
  <c r="I382" i="1" s="1"/>
  <c r="V205" i="1"/>
  <c r="D205" i="1"/>
  <c r="B206" i="1" s="1"/>
  <c r="L382" i="1" l="1"/>
  <c r="H382" i="1"/>
  <c r="J382" i="1"/>
  <c r="K382" i="1"/>
  <c r="I383" i="1" s="1"/>
  <c r="W381" i="1"/>
  <c r="U381" i="1"/>
  <c r="T205" i="1"/>
  <c r="W382" i="1" l="1"/>
  <c r="U382" i="1"/>
  <c r="L383" i="1"/>
  <c r="H383" i="1"/>
  <c r="J383" i="1"/>
  <c r="K383" i="1"/>
  <c r="I384" i="1" s="1"/>
  <c r="C206" i="1"/>
  <c r="E206" i="1" s="1"/>
  <c r="A206" i="1"/>
  <c r="L384" i="1" l="1"/>
  <c r="H384" i="1"/>
  <c r="J384" i="1"/>
  <c r="K384" i="1"/>
  <c r="I385" i="1" s="1"/>
  <c r="U383" i="1"/>
  <c r="W383" i="1"/>
  <c r="V206" i="1"/>
  <c r="D206" i="1"/>
  <c r="B207" i="1" s="1"/>
  <c r="W384" i="1" l="1"/>
  <c r="U384" i="1"/>
  <c r="L385" i="1"/>
  <c r="H385" i="1"/>
  <c r="J385" i="1"/>
  <c r="K385" i="1"/>
  <c r="I386" i="1" s="1"/>
  <c r="T206" i="1"/>
  <c r="L386" i="1" l="1"/>
  <c r="J386" i="1"/>
  <c r="H386" i="1"/>
  <c r="K386" i="1"/>
  <c r="I387" i="1" s="1"/>
  <c r="W385" i="1"/>
  <c r="U385" i="1"/>
  <c r="C207" i="1"/>
  <c r="E207" i="1" s="1"/>
  <c r="A207" i="1"/>
  <c r="L387" i="1" l="1"/>
  <c r="J387" i="1"/>
  <c r="H387" i="1"/>
  <c r="K387" i="1"/>
  <c r="I388" i="1" s="1"/>
  <c r="U386" i="1"/>
  <c r="W386" i="1"/>
  <c r="V207" i="1"/>
  <c r="D207" i="1"/>
  <c r="B208" i="1" s="1"/>
  <c r="L388" i="1" l="1"/>
  <c r="H388" i="1"/>
  <c r="J388" i="1"/>
  <c r="K388" i="1"/>
  <c r="I389" i="1" s="1"/>
  <c r="W387" i="1"/>
  <c r="U387" i="1"/>
  <c r="T207" i="1"/>
  <c r="U388" i="1" l="1"/>
  <c r="W388" i="1"/>
  <c r="L389" i="1"/>
  <c r="H389" i="1"/>
  <c r="J389" i="1"/>
  <c r="K389" i="1"/>
  <c r="I390" i="1" s="1"/>
  <c r="A208" i="1"/>
  <c r="C208" i="1"/>
  <c r="E208" i="1" s="1"/>
  <c r="L390" i="1" l="1"/>
  <c r="H390" i="1"/>
  <c r="J390" i="1"/>
  <c r="K390" i="1"/>
  <c r="I391" i="1" s="1"/>
  <c r="U389" i="1"/>
  <c r="W389" i="1"/>
  <c r="V208" i="1"/>
  <c r="D208" i="1"/>
  <c r="B209" i="1" s="1"/>
  <c r="L391" i="1" l="1"/>
  <c r="J391" i="1"/>
  <c r="H391" i="1"/>
  <c r="K391" i="1"/>
  <c r="I392" i="1" s="1"/>
  <c r="K392" i="1" s="1"/>
  <c r="I393" i="1" s="1"/>
  <c r="L393" i="1" s="1"/>
  <c r="W390" i="1"/>
  <c r="U390" i="1"/>
  <c r="W391" i="1"/>
  <c r="U391" i="1"/>
  <c r="T208" i="1"/>
  <c r="L392" i="1" l="1"/>
  <c r="H392" i="1"/>
  <c r="J392" i="1"/>
  <c r="H393" i="1"/>
  <c r="J393" i="1"/>
  <c r="C209" i="1"/>
  <c r="E209" i="1" s="1"/>
  <c r="A209" i="1"/>
  <c r="K393" i="1" l="1"/>
  <c r="I394" i="1" s="1"/>
  <c r="L394" i="1" s="1"/>
  <c r="U392" i="1"/>
  <c r="W392" i="1"/>
  <c r="V209" i="1"/>
  <c r="D209" i="1"/>
  <c r="B210" i="1" s="1"/>
  <c r="H394" i="1" l="1"/>
  <c r="J394" i="1"/>
  <c r="T209" i="1"/>
  <c r="K394" i="1" l="1"/>
  <c r="I395" i="1" s="1"/>
  <c r="L395" i="1" s="1"/>
  <c r="W393" i="1"/>
  <c r="U393" i="1"/>
  <c r="C210" i="1"/>
  <c r="E210" i="1" s="1"/>
  <c r="A210" i="1"/>
  <c r="H395" i="1" l="1"/>
  <c r="J395" i="1"/>
  <c r="V210" i="1"/>
  <c r="D210" i="1"/>
  <c r="B211" i="1" s="1"/>
  <c r="K395" i="1" l="1"/>
  <c r="I396" i="1" s="1"/>
  <c r="L396" i="1" s="1"/>
  <c r="W394" i="1"/>
  <c r="U394" i="1"/>
  <c r="T210" i="1"/>
  <c r="H396" i="1" l="1"/>
  <c r="J396" i="1"/>
  <c r="C211" i="1"/>
  <c r="E211" i="1" s="1"/>
  <c r="A211" i="1"/>
  <c r="K396" i="1" l="1"/>
  <c r="I397" i="1" s="1"/>
  <c r="L397" i="1" s="1"/>
  <c r="U395" i="1"/>
  <c r="W395" i="1"/>
  <c r="V211" i="1"/>
  <c r="D211" i="1"/>
  <c r="B212" i="1" s="1"/>
  <c r="H397" i="1" l="1"/>
  <c r="J397" i="1"/>
  <c r="T211" i="1"/>
  <c r="K397" i="1" l="1"/>
  <c r="I398" i="1" s="1"/>
  <c r="L398" i="1" s="1"/>
  <c r="W396" i="1"/>
  <c r="U396" i="1"/>
  <c r="A212" i="1"/>
  <c r="C212" i="1"/>
  <c r="E212" i="1" s="1"/>
  <c r="H398" i="1" l="1"/>
  <c r="J398" i="1"/>
  <c r="V212" i="1"/>
  <c r="D212" i="1"/>
  <c r="B213" i="1" s="1"/>
  <c r="K398" i="1" l="1"/>
  <c r="I399" i="1" s="1"/>
  <c r="L399" i="1" s="1"/>
  <c r="U397" i="1"/>
  <c r="W397" i="1"/>
  <c r="T212" i="1"/>
  <c r="H399" i="1" l="1"/>
  <c r="J399" i="1"/>
  <c r="A213" i="1"/>
  <c r="C213" i="1"/>
  <c r="E213" i="1" s="1"/>
  <c r="K399" i="1" l="1"/>
  <c r="I400" i="1" s="1"/>
  <c r="L400" i="1" s="1"/>
  <c r="U398" i="1"/>
  <c r="W398" i="1"/>
  <c r="V213" i="1"/>
  <c r="D213" i="1"/>
  <c r="B214" i="1" s="1"/>
  <c r="H400" i="1" l="1"/>
  <c r="J400" i="1"/>
  <c r="T213" i="1"/>
  <c r="K400" i="1" l="1"/>
  <c r="I401" i="1" s="1"/>
  <c r="L401" i="1" s="1"/>
  <c r="U399" i="1"/>
  <c r="W399" i="1"/>
  <c r="C214" i="1"/>
  <c r="E214" i="1" s="1"/>
  <c r="A214" i="1"/>
  <c r="H401" i="1" l="1"/>
  <c r="J401" i="1"/>
  <c r="V214" i="1"/>
  <c r="D214" i="1"/>
  <c r="B215" i="1" s="1"/>
  <c r="K401" i="1" l="1"/>
  <c r="I402" i="1" s="1"/>
  <c r="L402" i="1" s="1"/>
  <c r="W400" i="1"/>
  <c r="U400" i="1"/>
  <c r="T214" i="1"/>
  <c r="H402" i="1" l="1"/>
  <c r="J402" i="1"/>
  <c r="C215" i="1"/>
  <c r="E215" i="1" s="1"/>
  <c r="A215" i="1"/>
  <c r="K402" i="1" l="1"/>
  <c r="I403" i="1" s="1"/>
  <c r="L403" i="1" s="1"/>
  <c r="W401" i="1"/>
  <c r="U401" i="1"/>
  <c r="V215" i="1"/>
  <c r="D215" i="1"/>
  <c r="B216" i="1" s="1"/>
  <c r="H403" i="1" l="1"/>
  <c r="J403" i="1"/>
  <c r="T215" i="1"/>
  <c r="K403" i="1" l="1"/>
  <c r="I404" i="1" s="1"/>
  <c r="L404" i="1" s="1"/>
  <c r="W402" i="1"/>
  <c r="U402" i="1"/>
  <c r="A216" i="1"/>
  <c r="C216" i="1"/>
  <c r="E216" i="1" s="1"/>
  <c r="H404" i="1" l="1"/>
  <c r="J404" i="1"/>
  <c r="D216" i="1"/>
  <c r="B217" i="1" s="1"/>
  <c r="V216" i="1"/>
  <c r="K404" i="1" l="1"/>
  <c r="I405" i="1" s="1"/>
  <c r="L405" i="1" s="1"/>
  <c r="U403" i="1"/>
  <c r="W403" i="1"/>
  <c r="T216" i="1"/>
  <c r="H405" i="1" l="1"/>
  <c r="J405" i="1"/>
  <c r="C217" i="1"/>
  <c r="E217" i="1" s="1"/>
  <c r="A217" i="1"/>
  <c r="K405" i="1" l="1"/>
  <c r="I406" i="1" s="1"/>
  <c r="L406" i="1" s="1"/>
  <c r="U404" i="1"/>
  <c r="W404" i="1"/>
  <c r="V217" i="1"/>
  <c r="D217" i="1"/>
  <c r="B218" i="1" s="1"/>
  <c r="H406" i="1" l="1"/>
  <c r="J406" i="1"/>
  <c r="T217" i="1"/>
  <c r="K406" i="1" l="1"/>
  <c r="I407" i="1" s="1"/>
  <c r="L407" i="1" s="1"/>
  <c r="W405" i="1"/>
  <c r="U405" i="1"/>
  <c r="C218" i="1"/>
  <c r="E218" i="1" s="1"/>
  <c r="A218" i="1"/>
  <c r="H407" i="1" l="1"/>
  <c r="J407" i="1"/>
  <c r="V218" i="1"/>
  <c r="D218" i="1"/>
  <c r="B219" i="1" s="1"/>
  <c r="K407" i="1" l="1"/>
  <c r="I408" i="1" s="1"/>
  <c r="L408" i="1" s="1"/>
  <c r="U406" i="1"/>
  <c r="W406" i="1"/>
  <c r="T218" i="1"/>
  <c r="H408" i="1" l="1"/>
  <c r="J408" i="1"/>
  <c r="C219" i="1"/>
  <c r="E219" i="1" s="1"/>
  <c r="A219" i="1"/>
  <c r="K408" i="1" l="1"/>
  <c r="I409" i="1" s="1"/>
  <c r="L409" i="1" s="1"/>
  <c r="U407" i="1"/>
  <c r="W407" i="1"/>
  <c r="V219" i="1"/>
  <c r="D219" i="1"/>
  <c r="B220" i="1" s="1"/>
  <c r="H409" i="1" l="1"/>
  <c r="J409" i="1"/>
  <c r="T219" i="1"/>
  <c r="K409" i="1" l="1"/>
  <c r="I410" i="1" s="1"/>
  <c r="L410" i="1" s="1"/>
  <c r="U408" i="1"/>
  <c r="W408" i="1"/>
  <c r="C220" i="1"/>
  <c r="E220" i="1" s="1"/>
  <c r="A220" i="1"/>
  <c r="H410" i="1" l="1"/>
  <c r="J410" i="1"/>
  <c r="V220" i="1"/>
  <c r="D220" i="1"/>
  <c r="B221" i="1" s="1"/>
  <c r="K410" i="1" l="1"/>
  <c r="I411" i="1" s="1"/>
  <c r="L411" i="1" s="1"/>
  <c r="U409" i="1"/>
  <c r="W409" i="1"/>
  <c r="T220" i="1"/>
  <c r="H411" i="1" l="1"/>
  <c r="J411" i="1"/>
  <c r="A221" i="1"/>
  <c r="C221" i="1"/>
  <c r="E221" i="1" s="1"/>
  <c r="K411" i="1" l="1"/>
  <c r="I412" i="1" s="1"/>
  <c r="L412" i="1" s="1"/>
  <c r="U410" i="1"/>
  <c r="W410" i="1"/>
  <c r="V221" i="1"/>
  <c r="D221" i="1"/>
  <c r="B222" i="1" s="1"/>
  <c r="H412" i="1" l="1"/>
  <c r="J412" i="1"/>
  <c r="T221" i="1"/>
  <c r="K412" i="1" l="1"/>
  <c r="I413" i="1" s="1"/>
  <c r="L413" i="1" s="1"/>
  <c r="W411" i="1"/>
  <c r="U411" i="1"/>
  <c r="A222" i="1"/>
  <c r="C222" i="1"/>
  <c r="E222" i="1" s="1"/>
  <c r="H413" i="1" l="1"/>
  <c r="J413" i="1"/>
  <c r="D222" i="1"/>
  <c r="B223" i="1" s="1"/>
  <c r="V222" i="1"/>
  <c r="K413" i="1" l="1"/>
  <c r="I414" i="1" s="1"/>
  <c r="L414" i="1" s="1"/>
  <c r="U412" i="1"/>
  <c r="W412" i="1"/>
  <c r="T222" i="1"/>
  <c r="H414" i="1" l="1"/>
  <c r="J414" i="1"/>
  <c r="C223" i="1"/>
  <c r="E223" i="1" s="1"/>
  <c r="A223" i="1"/>
  <c r="K414" i="1" l="1"/>
  <c r="I415" i="1" s="1"/>
  <c r="L415" i="1" s="1"/>
  <c r="U413" i="1"/>
  <c r="W413" i="1"/>
  <c r="V223" i="1"/>
  <c r="D223" i="1"/>
  <c r="B224" i="1" s="1"/>
  <c r="H415" i="1" l="1"/>
  <c r="J415" i="1"/>
  <c r="A224" i="1"/>
  <c r="C224" i="1"/>
  <c r="E224" i="1" s="1"/>
  <c r="T223" i="1"/>
  <c r="K415" i="1" l="1"/>
  <c r="I416" i="1" s="1"/>
  <c r="L416" i="1" s="1"/>
  <c r="W414" i="1"/>
  <c r="U414" i="1"/>
  <c r="V224" i="1"/>
  <c r="D224" i="1"/>
  <c r="B225" i="1" s="1"/>
  <c r="H416" i="1" l="1"/>
  <c r="J416" i="1"/>
  <c r="T224" i="1"/>
  <c r="K416" i="1" l="1"/>
  <c r="I417" i="1" s="1"/>
  <c r="L417" i="1" s="1"/>
  <c r="U415" i="1"/>
  <c r="W415" i="1"/>
  <c r="A225" i="1"/>
  <c r="C225" i="1"/>
  <c r="E225" i="1" s="1"/>
  <c r="H417" i="1" l="1"/>
  <c r="J417" i="1"/>
  <c r="D225" i="1"/>
  <c r="B226" i="1" s="1"/>
  <c r="V225" i="1"/>
  <c r="K417" i="1" l="1"/>
  <c r="I418" i="1" s="1"/>
  <c r="L418" i="1" s="1"/>
  <c r="W416" i="1"/>
  <c r="U416" i="1"/>
  <c r="T225" i="1"/>
  <c r="C226" i="1"/>
  <c r="E226" i="1" s="1"/>
  <c r="A226" i="1"/>
  <c r="H418" i="1" l="1"/>
  <c r="J418" i="1"/>
  <c r="V226" i="1"/>
  <c r="D226" i="1"/>
  <c r="B227" i="1" s="1"/>
  <c r="K418" i="1" l="1"/>
  <c r="I419" i="1" s="1"/>
  <c r="L419" i="1" s="1"/>
  <c r="W417" i="1"/>
  <c r="U417" i="1"/>
  <c r="A227" i="1"/>
  <c r="C227" i="1"/>
  <c r="E227" i="1" s="1"/>
  <c r="T226" i="1"/>
  <c r="H419" i="1" l="1"/>
  <c r="J419" i="1"/>
  <c r="D227" i="1"/>
  <c r="B228" i="1" s="1"/>
  <c r="V227" i="1"/>
  <c r="K419" i="1" l="1"/>
  <c r="I420" i="1" s="1"/>
  <c r="L420" i="1" s="1"/>
  <c r="U418" i="1"/>
  <c r="W418" i="1"/>
  <c r="T227" i="1"/>
  <c r="A228" i="1"/>
  <c r="C228" i="1"/>
  <c r="E228" i="1" s="1"/>
  <c r="H420" i="1" l="1"/>
  <c r="J420" i="1"/>
  <c r="V228" i="1"/>
  <c r="D228" i="1"/>
  <c r="B229" i="1" s="1"/>
  <c r="K420" i="1" l="1"/>
  <c r="I421" i="1" s="1"/>
  <c r="L421" i="1" s="1"/>
  <c r="U419" i="1"/>
  <c r="W419" i="1"/>
  <c r="T228" i="1"/>
  <c r="H421" i="1" l="1"/>
  <c r="J421" i="1"/>
  <c r="A229" i="1"/>
  <c r="C229" i="1"/>
  <c r="E229" i="1" s="1"/>
  <c r="K421" i="1" l="1"/>
  <c r="I422" i="1" s="1"/>
  <c r="L422" i="1" s="1"/>
  <c r="U420" i="1"/>
  <c r="W420" i="1"/>
  <c r="V229" i="1"/>
  <c r="D229" i="1"/>
  <c r="B230" i="1" s="1"/>
  <c r="H422" i="1" l="1"/>
  <c r="J422" i="1"/>
  <c r="T229" i="1"/>
  <c r="K422" i="1" l="1"/>
  <c r="I423" i="1" s="1"/>
  <c r="L423" i="1" s="1"/>
  <c r="U421" i="1"/>
  <c r="W421" i="1"/>
  <c r="A230" i="1"/>
  <c r="C230" i="1"/>
  <c r="E230" i="1" s="1"/>
  <c r="H423" i="1" l="1"/>
  <c r="J423" i="1"/>
  <c r="V230" i="1"/>
  <c r="D230" i="1"/>
  <c r="B231" i="1" s="1"/>
  <c r="K423" i="1" l="1"/>
  <c r="I424" i="1" s="1"/>
  <c r="L424" i="1" s="1"/>
  <c r="U422" i="1"/>
  <c r="W422" i="1"/>
  <c r="T230" i="1"/>
  <c r="H424" i="1" l="1"/>
  <c r="J424" i="1"/>
  <c r="A231" i="1"/>
  <c r="C231" i="1"/>
  <c r="E231" i="1" s="1"/>
  <c r="K424" i="1" l="1"/>
  <c r="I425" i="1" s="1"/>
  <c r="L425" i="1" s="1"/>
  <c r="U423" i="1"/>
  <c r="W423" i="1"/>
  <c r="V231" i="1"/>
  <c r="D231" i="1"/>
  <c r="B232" i="1" s="1"/>
  <c r="H425" i="1" l="1"/>
  <c r="J425" i="1"/>
  <c r="T231" i="1"/>
  <c r="K425" i="1" l="1"/>
  <c r="I426" i="1" s="1"/>
  <c r="L426" i="1" s="1"/>
  <c r="W424" i="1"/>
  <c r="U424" i="1"/>
  <c r="C232" i="1"/>
  <c r="E232" i="1" s="1"/>
  <c r="A232" i="1"/>
  <c r="H426" i="1" l="1"/>
  <c r="J426" i="1"/>
  <c r="V232" i="1"/>
  <c r="D232" i="1"/>
  <c r="B233" i="1" s="1"/>
  <c r="K426" i="1" l="1"/>
  <c r="I427" i="1" s="1"/>
  <c r="L427" i="1" s="1"/>
  <c r="U425" i="1"/>
  <c r="W425" i="1"/>
  <c r="T232" i="1"/>
  <c r="H427" i="1" l="1"/>
  <c r="J427" i="1"/>
  <c r="A233" i="1"/>
  <c r="C233" i="1"/>
  <c r="E233" i="1" s="1"/>
  <c r="K427" i="1" l="1"/>
  <c r="I428" i="1" s="1"/>
  <c r="L428" i="1" s="1"/>
  <c r="W426" i="1"/>
  <c r="U426" i="1"/>
  <c r="V233" i="1"/>
  <c r="D233" i="1"/>
  <c r="B234" i="1" s="1"/>
  <c r="H428" i="1" l="1"/>
  <c r="J428" i="1"/>
  <c r="T233" i="1"/>
  <c r="K428" i="1" l="1"/>
  <c r="I429" i="1" s="1"/>
  <c r="L429" i="1" s="1"/>
  <c r="U427" i="1"/>
  <c r="W427" i="1"/>
  <c r="A234" i="1"/>
  <c r="C234" i="1"/>
  <c r="E234" i="1" s="1"/>
  <c r="H429" i="1" l="1"/>
  <c r="J429" i="1"/>
  <c r="V234" i="1"/>
  <c r="D234" i="1"/>
  <c r="B235" i="1" s="1"/>
  <c r="K429" i="1" l="1"/>
  <c r="I430" i="1" s="1"/>
  <c r="L430" i="1" s="1"/>
  <c r="U428" i="1"/>
  <c r="W428" i="1"/>
  <c r="T234" i="1"/>
  <c r="H430" i="1" l="1"/>
  <c r="J430" i="1"/>
  <c r="A235" i="1"/>
  <c r="C235" i="1"/>
  <c r="E235" i="1" s="1"/>
  <c r="K430" i="1" l="1"/>
  <c r="I431" i="1" s="1"/>
  <c r="L431" i="1" s="1"/>
  <c r="W429" i="1"/>
  <c r="U429" i="1"/>
  <c r="V235" i="1"/>
  <c r="D235" i="1"/>
  <c r="B236" i="1" s="1"/>
  <c r="H431" i="1" l="1"/>
  <c r="J431" i="1"/>
  <c r="T235" i="1"/>
  <c r="K431" i="1" l="1"/>
  <c r="I432" i="1" s="1"/>
  <c r="L432" i="1" s="1"/>
  <c r="W430" i="1"/>
  <c r="U430" i="1"/>
  <c r="C236" i="1"/>
  <c r="E236" i="1" s="1"/>
  <c r="A236" i="1"/>
  <c r="H432" i="1" l="1"/>
  <c r="J432" i="1"/>
  <c r="V236" i="1"/>
  <c r="D236" i="1"/>
  <c r="B237" i="1" s="1"/>
  <c r="K432" i="1" l="1"/>
  <c r="I433" i="1" s="1"/>
  <c r="L433" i="1" s="1"/>
  <c r="W431" i="1"/>
  <c r="U431" i="1"/>
  <c r="T236" i="1"/>
  <c r="H433" i="1" l="1"/>
  <c r="J433" i="1"/>
  <c r="A237" i="1"/>
  <c r="C237" i="1"/>
  <c r="E237" i="1" s="1"/>
  <c r="K433" i="1" l="1"/>
  <c r="I434" i="1" s="1"/>
  <c r="L434" i="1" s="1"/>
  <c r="W432" i="1"/>
  <c r="U432" i="1"/>
  <c r="D237" i="1"/>
  <c r="B238" i="1" s="1"/>
  <c r="V237" i="1"/>
  <c r="H434" i="1" l="1"/>
  <c r="J434" i="1"/>
  <c r="T237" i="1"/>
  <c r="K434" i="1" l="1"/>
  <c r="I435" i="1" s="1"/>
  <c r="L435" i="1" s="1"/>
  <c r="W433" i="1"/>
  <c r="U433" i="1"/>
  <c r="A238" i="1"/>
  <c r="C238" i="1"/>
  <c r="E238" i="1" s="1"/>
  <c r="H435" i="1" l="1"/>
  <c r="J435" i="1"/>
  <c r="D238" i="1"/>
  <c r="B239" i="1" s="1"/>
  <c r="V238" i="1"/>
  <c r="K435" i="1" l="1"/>
  <c r="I436" i="1" s="1"/>
  <c r="L436" i="1" s="1"/>
  <c r="U434" i="1"/>
  <c r="W434" i="1"/>
  <c r="T238" i="1"/>
  <c r="H436" i="1" l="1"/>
  <c r="J436" i="1"/>
  <c r="C239" i="1"/>
  <c r="E239" i="1" s="1"/>
  <c r="A239" i="1"/>
  <c r="K436" i="1" l="1"/>
  <c r="I437" i="1" s="1"/>
  <c r="L437" i="1" s="1"/>
  <c r="W435" i="1"/>
  <c r="U435" i="1"/>
  <c r="V239" i="1"/>
  <c r="D239" i="1"/>
  <c r="B240" i="1" s="1"/>
  <c r="H437" i="1" l="1"/>
  <c r="J437" i="1"/>
  <c r="T239" i="1"/>
  <c r="K437" i="1" l="1"/>
  <c r="I438" i="1" s="1"/>
  <c r="L438" i="1" s="1"/>
  <c r="U436" i="1"/>
  <c r="W436" i="1"/>
  <c r="A240" i="1"/>
  <c r="C240" i="1"/>
  <c r="E240" i="1" s="1"/>
  <c r="H438" i="1" l="1"/>
  <c r="J438" i="1"/>
  <c r="V240" i="1"/>
  <c r="D240" i="1"/>
  <c r="B241" i="1" s="1"/>
  <c r="K438" i="1" l="1"/>
  <c r="I439" i="1" s="1"/>
  <c r="L439" i="1" s="1"/>
  <c r="U437" i="1"/>
  <c r="W437" i="1"/>
  <c r="T240" i="1"/>
  <c r="H439" i="1" l="1"/>
  <c r="J439" i="1"/>
  <c r="C241" i="1"/>
  <c r="E241" i="1" s="1"/>
  <c r="A241" i="1"/>
  <c r="K439" i="1" l="1"/>
  <c r="I440" i="1" s="1"/>
  <c r="L440" i="1" s="1"/>
  <c r="W438" i="1"/>
  <c r="U438" i="1"/>
  <c r="V241" i="1"/>
  <c r="D241" i="1"/>
  <c r="B242" i="1" s="1"/>
  <c r="H440" i="1" l="1"/>
  <c r="J440" i="1"/>
  <c r="T241" i="1"/>
  <c r="K440" i="1" l="1"/>
  <c r="I441" i="1" s="1"/>
  <c r="L441" i="1" s="1"/>
  <c r="U439" i="1"/>
  <c r="W439" i="1"/>
  <c r="C242" i="1"/>
  <c r="E242" i="1" s="1"/>
  <c r="A242" i="1"/>
  <c r="H441" i="1" l="1"/>
  <c r="J441" i="1"/>
  <c r="V242" i="1"/>
  <c r="D242" i="1"/>
  <c r="B243" i="1" s="1"/>
  <c r="K441" i="1" l="1"/>
  <c r="I442" i="1" s="1"/>
  <c r="L442" i="1" s="1"/>
  <c r="U440" i="1"/>
  <c r="W440" i="1"/>
  <c r="T242" i="1"/>
  <c r="H442" i="1" l="1"/>
  <c r="J442" i="1"/>
  <c r="A243" i="1"/>
  <c r="C243" i="1"/>
  <c r="E243" i="1" s="1"/>
  <c r="K442" i="1" l="1"/>
  <c r="I443" i="1" s="1"/>
  <c r="L443" i="1" s="1"/>
  <c r="U441" i="1"/>
  <c r="W441" i="1"/>
  <c r="V243" i="1"/>
  <c r="D243" i="1"/>
  <c r="B244" i="1" s="1"/>
  <c r="H443" i="1" l="1"/>
  <c r="J443" i="1"/>
  <c r="T243" i="1"/>
  <c r="K443" i="1" l="1"/>
  <c r="I444" i="1" s="1"/>
  <c r="L444" i="1" s="1"/>
  <c r="W442" i="1"/>
  <c r="U442" i="1"/>
  <c r="A244" i="1"/>
  <c r="C244" i="1"/>
  <c r="E244" i="1" s="1"/>
  <c r="H444" i="1" l="1"/>
  <c r="J444" i="1"/>
  <c r="V244" i="1"/>
  <c r="D244" i="1"/>
  <c r="B245" i="1" s="1"/>
  <c r="K444" i="1" l="1"/>
  <c r="I445" i="1" s="1"/>
  <c r="L445" i="1" s="1"/>
  <c r="W443" i="1"/>
  <c r="U443" i="1"/>
  <c r="T244" i="1"/>
  <c r="H445" i="1" l="1"/>
  <c r="J445" i="1"/>
  <c r="A245" i="1"/>
  <c r="C245" i="1"/>
  <c r="E245" i="1" s="1"/>
  <c r="K445" i="1" l="1"/>
  <c r="I446" i="1" s="1"/>
  <c r="L446" i="1" s="1"/>
  <c r="W444" i="1"/>
  <c r="U444" i="1"/>
  <c r="V245" i="1"/>
  <c r="D245" i="1"/>
  <c r="B246" i="1" s="1"/>
  <c r="H446" i="1" l="1"/>
  <c r="J446" i="1"/>
  <c r="T245" i="1"/>
  <c r="K446" i="1" l="1"/>
  <c r="I447" i="1" s="1"/>
  <c r="L447" i="1" s="1"/>
  <c r="U445" i="1"/>
  <c r="W445" i="1"/>
  <c r="A246" i="1"/>
  <c r="C246" i="1"/>
  <c r="E246" i="1" s="1"/>
  <c r="H447" i="1" l="1"/>
  <c r="J447" i="1"/>
  <c r="V246" i="1"/>
  <c r="D246" i="1"/>
  <c r="B247" i="1" s="1"/>
  <c r="K447" i="1" l="1"/>
  <c r="I448" i="1" s="1"/>
  <c r="L448" i="1" s="1"/>
  <c r="U446" i="1"/>
  <c r="W446" i="1"/>
  <c r="T246" i="1"/>
  <c r="H448" i="1" l="1"/>
  <c r="J448" i="1"/>
  <c r="A247" i="1"/>
  <c r="C247" i="1"/>
  <c r="E247" i="1" s="1"/>
  <c r="K448" i="1" l="1"/>
  <c r="I449" i="1" s="1"/>
  <c r="L449" i="1" s="1"/>
  <c r="U447" i="1"/>
  <c r="W447" i="1"/>
  <c r="V247" i="1"/>
  <c r="D247" i="1"/>
  <c r="B248" i="1" s="1"/>
  <c r="H449" i="1" l="1"/>
  <c r="J449" i="1"/>
  <c r="T247" i="1"/>
  <c r="K449" i="1" l="1"/>
  <c r="I450" i="1" s="1"/>
  <c r="L450" i="1" s="1"/>
  <c r="W448" i="1"/>
  <c r="U448" i="1"/>
  <c r="C248" i="1"/>
  <c r="E248" i="1" s="1"/>
  <c r="A248" i="1"/>
  <c r="H450" i="1" l="1"/>
  <c r="J450" i="1"/>
  <c r="D248" i="1"/>
  <c r="B249" i="1" s="1"/>
  <c r="V248" i="1"/>
  <c r="K450" i="1" l="1"/>
  <c r="I451" i="1" s="1"/>
  <c r="L451" i="1" s="1"/>
  <c r="U449" i="1"/>
  <c r="W449" i="1"/>
  <c r="T248" i="1"/>
  <c r="H451" i="1" l="1"/>
  <c r="J451" i="1"/>
  <c r="A249" i="1"/>
  <c r="C249" i="1"/>
  <c r="E249" i="1" s="1"/>
  <c r="K451" i="1" l="1"/>
  <c r="I452" i="1" s="1"/>
  <c r="L452" i="1" s="1"/>
  <c r="U450" i="1"/>
  <c r="W450" i="1"/>
  <c r="V249" i="1"/>
  <c r="D249" i="1"/>
  <c r="B250" i="1" s="1"/>
  <c r="H452" i="1" l="1"/>
  <c r="J452" i="1"/>
  <c r="T249" i="1"/>
  <c r="K452" i="1" l="1"/>
  <c r="I453" i="1" s="1"/>
  <c r="L453" i="1" s="1"/>
  <c r="U451" i="1"/>
  <c r="W451" i="1"/>
  <c r="C250" i="1"/>
  <c r="E250" i="1" s="1"/>
  <c r="A250" i="1"/>
  <c r="H453" i="1" l="1"/>
  <c r="J453" i="1"/>
  <c r="D250" i="1"/>
  <c r="V250" i="1"/>
  <c r="B251" i="1" l="1"/>
  <c r="K453" i="1"/>
  <c r="I454" i="1" s="1"/>
  <c r="L454" i="1" s="1"/>
  <c r="T250" i="1"/>
  <c r="U452" i="1"/>
  <c r="W452" i="1"/>
  <c r="H454" i="1" l="1"/>
  <c r="A251" i="1"/>
  <c r="V251" i="1" s="1"/>
  <c r="C251" i="1"/>
  <c r="J454" i="1"/>
  <c r="E251" i="1" l="1"/>
  <c r="D251" i="1" s="1"/>
  <c r="K454" i="1"/>
  <c r="I455" i="1" s="1"/>
  <c r="L455" i="1" s="1"/>
  <c r="U453" i="1"/>
  <c r="W453" i="1"/>
  <c r="B252" i="1" l="1"/>
  <c r="T251" i="1"/>
  <c r="H455" i="1"/>
  <c r="J455" i="1"/>
  <c r="A252" i="1" l="1"/>
  <c r="V252" i="1" s="1"/>
  <c r="C252" i="1"/>
  <c r="E252" i="1" s="1"/>
  <c r="D252" i="1" s="1"/>
  <c r="K455" i="1"/>
  <c r="I456" i="1" s="1"/>
  <c r="L456" i="1" s="1"/>
  <c r="W454" i="1"/>
  <c r="U454" i="1"/>
  <c r="B253" i="1" l="1"/>
  <c r="T252" i="1"/>
  <c r="H456" i="1"/>
  <c r="J456" i="1"/>
  <c r="C253" i="1"/>
  <c r="A253" i="1"/>
  <c r="E253" i="1" l="1"/>
  <c r="D253" i="1" s="1"/>
  <c r="B254" i="1" s="1"/>
  <c r="K456" i="1"/>
  <c r="I457" i="1" s="1"/>
  <c r="L457" i="1" s="1"/>
  <c r="W455" i="1"/>
  <c r="U455" i="1"/>
  <c r="V253" i="1"/>
  <c r="H457" i="1" l="1"/>
  <c r="J457" i="1"/>
  <c r="T253" i="1"/>
  <c r="K457" i="1" l="1"/>
  <c r="I458" i="1" s="1"/>
  <c r="L458" i="1" s="1"/>
  <c r="U456" i="1"/>
  <c r="W456" i="1"/>
  <c r="C254" i="1"/>
  <c r="E254" i="1" s="1"/>
  <c r="A254" i="1"/>
  <c r="H458" i="1" l="1"/>
  <c r="J458" i="1"/>
  <c r="V254" i="1"/>
  <c r="D254" i="1"/>
  <c r="B255" i="1" s="1"/>
  <c r="K458" i="1" l="1"/>
  <c r="I459" i="1" s="1"/>
  <c r="L459" i="1" s="1"/>
  <c r="U457" i="1"/>
  <c r="W457" i="1"/>
  <c r="T254" i="1"/>
  <c r="H459" i="1" l="1"/>
  <c r="J459" i="1"/>
  <c r="A255" i="1"/>
  <c r="C255" i="1"/>
  <c r="E255" i="1" s="1"/>
  <c r="K459" i="1" l="1"/>
  <c r="I460" i="1" s="1"/>
  <c r="L460" i="1" s="1"/>
  <c r="W458" i="1"/>
  <c r="U458" i="1"/>
  <c r="V255" i="1"/>
  <c r="D255" i="1"/>
  <c r="B256" i="1" s="1"/>
  <c r="H460" i="1" l="1"/>
  <c r="J460" i="1"/>
  <c r="T255" i="1"/>
  <c r="K460" i="1" l="1"/>
  <c r="I461" i="1" s="1"/>
  <c r="L461" i="1" s="1"/>
  <c r="U459" i="1"/>
  <c r="W459" i="1"/>
  <c r="A256" i="1"/>
  <c r="C256" i="1"/>
  <c r="E256" i="1" s="1"/>
  <c r="H461" i="1" l="1"/>
  <c r="J461" i="1"/>
  <c r="V256" i="1"/>
  <c r="D256" i="1"/>
  <c r="B257" i="1" s="1"/>
  <c r="K461" i="1" l="1"/>
  <c r="I462" i="1" s="1"/>
  <c r="L462" i="1" s="1"/>
  <c r="U460" i="1"/>
  <c r="W460" i="1"/>
  <c r="T256" i="1"/>
  <c r="H462" i="1" l="1"/>
  <c r="J462" i="1"/>
  <c r="A257" i="1"/>
  <c r="C257" i="1"/>
  <c r="E257" i="1" s="1"/>
  <c r="K462" i="1" l="1"/>
  <c r="I463" i="1" s="1"/>
  <c r="L463" i="1" s="1"/>
  <c r="U461" i="1"/>
  <c r="W461" i="1"/>
  <c r="V257" i="1"/>
  <c r="D257" i="1"/>
  <c r="B258" i="1" s="1"/>
  <c r="H463" i="1" l="1"/>
  <c r="J463" i="1"/>
  <c r="T257" i="1"/>
  <c r="K463" i="1" l="1"/>
  <c r="I464" i="1" s="1"/>
  <c r="L464" i="1" s="1"/>
  <c r="U462" i="1"/>
  <c r="W462" i="1"/>
  <c r="A258" i="1"/>
  <c r="C258" i="1"/>
  <c r="E258" i="1" s="1"/>
  <c r="H464" i="1" l="1"/>
  <c r="J464" i="1"/>
  <c r="D258" i="1"/>
  <c r="B259" i="1" s="1"/>
  <c r="V258" i="1"/>
  <c r="K464" i="1" l="1"/>
  <c r="I465" i="1" s="1"/>
  <c r="L465" i="1" s="1"/>
  <c r="T258" i="1"/>
  <c r="U463" i="1"/>
  <c r="W463" i="1"/>
  <c r="H465" i="1" l="1"/>
  <c r="J465" i="1"/>
  <c r="A259" i="1"/>
  <c r="V259" i="1" s="1"/>
  <c r="C259" i="1"/>
  <c r="E259" i="1" s="1"/>
  <c r="D259" i="1" l="1"/>
  <c r="K465" i="1"/>
  <c r="I466" i="1" s="1"/>
  <c r="L466" i="1" s="1"/>
  <c r="U464" i="1"/>
  <c r="W464" i="1"/>
  <c r="H466" i="1" l="1"/>
  <c r="B260" i="1"/>
  <c r="T259" i="1"/>
  <c r="J466" i="1"/>
  <c r="A260" i="1" l="1"/>
  <c r="V260" i="1" s="1"/>
  <c r="C260" i="1"/>
  <c r="K466" i="1"/>
  <c r="I467" i="1" s="1"/>
  <c r="L467" i="1" s="1"/>
  <c r="W465" i="1"/>
  <c r="U465" i="1"/>
  <c r="E260" i="1" l="1"/>
  <c r="D260" i="1" s="1"/>
  <c r="H467" i="1"/>
  <c r="J467" i="1"/>
  <c r="B261" i="1" l="1"/>
  <c r="T260" i="1"/>
  <c r="K467" i="1"/>
  <c r="I468" i="1" s="1"/>
  <c r="L468" i="1" s="1"/>
  <c r="W466" i="1"/>
  <c r="U466" i="1"/>
  <c r="C261" i="1" l="1"/>
  <c r="E261" i="1" s="1"/>
  <c r="D261" i="1" s="1"/>
  <c r="A261" i="1"/>
  <c r="V261" i="1" s="1"/>
  <c r="H468" i="1"/>
  <c r="J468" i="1"/>
  <c r="B262" i="1" l="1"/>
  <c r="A262" i="1" s="1"/>
  <c r="T261" i="1"/>
  <c r="K468" i="1"/>
  <c r="I469" i="1" s="1"/>
  <c r="L469" i="1" s="1"/>
  <c r="W467" i="1"/>
  <c r="U467" i="1"/>
  <c r="C262" i="1" l="1"/>
  <c r="E262" i="1"/>
  <c r="D262" i="1" s="1"/>
  <c r="B263" i="1" s="1"/>
  <c r="H469" i="1"/>
  <c r="J469" i="1"/>
  <c r="V262" i="1"/>
  <c r="K469" i="1" l="1"/>
  <c r="I470" i="1" s="1"/>
  <c r="L470" i="1" s="1"/>
  <c r="W468" i="1"/>
  <c r="U468" i="1"/>
  <c r="T262" i="1"/>
  <c r="H470" i="1" l="1"/>
  <c r="J470" i="1"/>
  <c r="A263" i="1"/>
  <c r="C263" i="1"/>
  <c r="E263" i="1" s="1"/>
  <c r="K470" i="1" l="1"/>
  <c r="I471" i="1" s="1"/>
  <c r="L471" i="1" s="1"/>
  <c r="U469" i="1"/>
  <c r="W469" i="1"/>
  <c r="V263" i="1"/>
  <c r="D263" i="1"/>
  <c r="B264" i="1" s="1"/>
  <c r="H471" i="1" l="1"/>
  <c r="J471" i="1"/>
  <c r="T263" i="1"/>
  <c r="K471" i="1" l="1"/>
  <c r="I472" i="1" s="1"/>
  <c r="L472" i="1" s="1"/>
  <c r="W470" i="1"/>
  <c r="U470" i="1"/>
  <c r="A264" i="1"/>
  <c r="C264" i="1"/>
  <c r="E264" i="1" s="1"/>
  <c r="H472" i="1" l="1"/>
  <c r="J472" i="1"/>
  <c r="D264" i="1"/>
  <c r="B265" i="1" s="1"/>
  <c r="V264" i="1"/>
  <c r="K472" i="1" l="1"/>
  <c r="I473" i="1" s="1"/>
  <c r="L473" i="1" s="1"/>
  <c r="T264" i="1"/>
  <c r="W471" i="1"/>
  <c r="U471" i="1"/>
  <c r="H473" i="1" l="1"/>
  <c r="J473" i="1"/>
  <c r="C265" i="1"/>
  <c r="A265" i="1"/>
  <c r="V265" i="1" s="1"/>
  <c r="E265" i="1" l="1"/>
  <c r="D265" i="1" s="1"/>
  <c r="K473" i="1"/>
  <c r="I474" i="1" s="1"/>
  <c r="L474" i="1" s="1"/>
  <c r="U472" i="1"/>
  <c r="W472" i="1"/>
  <c r="B266" i="1" l="1"/>
  <c r="T265" i="1"/>
  <c r="H474" i="1"/>
  <c r="J474" i="1"/>
  <c r="C266" i="1" l="1"/>
  <c r="E266" i="1" s="1"/>
  <c r="D266" i="1" s="1"/>
  <c r="B267" i="1" s="1"/>
  <c r="A266" i="1"/>
  <c r="V266" i="1" s="1"/>
  <c r="K474" i="1"/>
  <c r="I475" i="1" s="1"/>
  <c r="L475" i="1" s="1"/>
  <c r="U473" i="1"/>
  <c r="W473" i="1"/>
  <c r="T266" i="1" l="1"/>
  <c r="H475" i="1"/>
  <c r="J475" i="1"/>
  <c r="A267" i="1"/>
  <c r="C267" i="1"/>
  <c r="E267" i="1" s="1"/>
  <c r="K475" i="1" l="1"/>
  <c r="I476" i="1" s="1"/>
  <c r="L476" i="1" s="1"/>
  <c r="D267" i="1"/>
  <c r="B268" i="1" s="1"/>
  <c r="U474" i="1"/>
  <c r="W474" i="1"/>
  <c r="V267" i="1"/>
  <c r="H476" i="1" l="1"/>
  <c r="J476" i="1"/>
  <c r="T267" i="1"/>
  <c r="K476" i="1" l="1"/>
  <c r="I477" i="1" s="1"/>
  <c r="L477" i="1" s="1"/>
  <c r="U475" i="1"/>
  <c r="W475" i="1"/>
  <c r="C268" i="1"/>
  <c r="E268" i="1" s="1"/>
  <c r="A268" i="1"/>
  <c r="V268" i="1" s="1"/>
  <c r="H477" i="1" l="1"/>
  <c r="D268" i="1"/>
  <c r="J477" i="1"/>
  <c r="B269" i="1" l="1"/>
  <c r="T268" i="1"/>
  <c r="C269" i="1"/>
  <c r="K477" i="1"/>
  <c r="I478" i="1" s="1"/>
  <c r="L478" i="1" s="1"/>
  <c r="W476" i="1"/>
  <c r="U476" i="1"/>
  <c r="A269" i="1"/>
  <c r="V269" i="1" s="1"/>
  <c r="E269" i="1" l="1"/>
  <c r="D269" i="1" s="1"/>
  <c r="B270" i="1" s="1"/>
  <c r="H478" i="1"/>
  <c r="J478" i="1"/>
  <c r="T269" i="1" l="1"/>
  <c r="K478" i="1"/>
  <c r="I479" i="1" s="1"/>
  <c r="L479" i="1" s="1"/>
  <c r="U477" i="1"/>
  <c r="W477" i="1"/>
  <c r="C270" i="1"/>
  <c r="E270" i="1" s="1"/>
  <c r="A270" i="1"/>
  <c r="H479" i="1" l="1"/>
  <c r="J479" i="1"/>
  <c r="V270" i="1"/>
  <c r="D270" i="1"/>
  <c r="B271" i="1" s="1"/>
  <c r="K479" i="1" l="1"/>
  <c r="I480" i="1" s="1"/>
  <c r="L480" i="1" s="1"/>
  <c r="U478" i="1"/>
  <c r="W478" i="1"/>
  <c r="T270" i="1"/>
  <c r="H480" i="1" l="1"/>
  <c r="J480" i="1"/>
  <c r="A271" i="1"/>
  <c r="C271" i="1"/>
  <c r="E271" i="1" s="1"/>
  <c r="K480" i="1" l="1"/>
  <c r="I481" i="1" s="1"/>
  <c r="L481" i="1" s="1"/>
  <c r="W479" i="1"/>
  <c r="U479" i="1"/>
  <c r="V271" i="1"/>
  <c r="D271" i="1"/>
  <c r="B272" i="1" s="1"/>
  <c r="H481" i="1" l="1"/>
  <c r="J481" i="1"/>
  <c r="T271" i="1"/>
  <c r="K481" i="1" l="1"/>
  <c r="I482" i="1" s="1"/>
  <c r="L482" i="1" s="1"/>
  <c r="W480" i="1"/>
  <c r="U480" i="1"/>
  <c r="C272" i="1"/>
  <c r="E272" i="1" s="1"/>
  <c r="A272" i="1"/>
  <c r="H482" i="1" l="1"/>
  <c r="J482" i="1"/>
  <c r="V272" i="1"/>
  <c r="D272" i="1"/>
  <c r="B273" i="1" s="1"/>
  <c r="K482" i="1" l="1"/>
  <c r="I483" i="1" s="1"/>
  <c r="L483" i="1" s="1"/>
  <c r="U481" i="1"/>
  <c r="W481" i="1"/>
  <c r="T272" i="1"/>
  <c r="H483" i="1" l="1"/>
  <c r="J483" i="1"/>
  <c r="C273" i="1"/>
  <c r="E273" i="1" s="1"/>
  <c r="A273" i="1"/>
  <c r="K483" i="1" l="1"/>
  <c r="I484" i="1" s="1"/>
  <c r="L484" i="1" s="1"/>
  <c r="W482" i="1"/>
  <c r="U482" i="1"/>
  <c r="V273" i="1"/>
  <c r="D273" i="1"/>
  <c r="B274" i="1" s="1"/>
  <c r="H484" i="1" l="1"/>
  <c r="J484" i="1"/>
  <c r="T273" i="1"/>
  <c r="K484" i="1" l="1"/>
  <c r="I485" i="1" s="1"/>
  <c r="L485" i="1" s="1"/>
  <c r="W483" i="1"/>
  <c r="U483" i="1"/>
  <c r="A274" i="1"/>
  <c r="C274" i="1"/>
  <c r="E274" i="1" s="1"/>
  <c r="H485" i="1" l="1"/>
  <c r="J485" i="1"/>
  <c r="V274" i="1"/>
  <c r="D274" i="1"/>
  <c r="B275" i="1" s="1"/>
  <c r="K485" i="1" l="1"/>
  <c r="I486" i="1" s="1"/>
  <c r="L486" i="1" s="1"/>
  <c r="W484" i="1"/>
  <c r="U484" i="1"/>
  <c r="T274" i="1"/>
  <c r="H486" i="1" l="1"/>
  <c r="J486" i="1"/>
  <c r="A275" i="1"/>
  <c r="C275" i="1"/>
  <c r="E275" i="1" s="1"/>
  <c r="K486" i="1" l="1"/>
  <c r="I487" i="1" s="1"/>
  <c r="L487" i="1" s="1"/>
  <c r="U485" i="1"/>
  <c r="W485" i="1"/>
  <c r="V275" i="1"/>
  <c r="D275" i="1"/>
  <c r="B276" i="1" s="1"/>
  <c r="H487" i="1" l="1"/>
  <c r="J487" i="1"/>
  <c r="T275" i="1"/>
  <c r="K487" i="1" l="1"/>
  <c r="W486" i="1"/>
  <c r="U486" i="1"/>
  <c r="A276" i="1"/>
  <c r="C276" i="1"/>
  <c r="E276" i="1" s="1"/>
  <c r="V276" i="1" l="1"/>
  <c r="D276" i="1"/>
  <c r="B277" i="1" s="1"/>
  <c r="W487" i="1" l="1"/>
  <c r="U487" i="1"/>
  <c r="T276" i="1"/>
  <c r="A277" i="1" l="1"/>
  <c r="C277" i="1"/>
  <c r="E277" i="1" s="1"/>
  <c r="W488" i="1" l="1"/>
  <c r="U488" i="1"/>
  <c r="V277" i="1"/>
  <c r="D277" i="1"/>
  <c r="B278" i="1" s="1"/>
  <c r="T277" i="1" l="1"/>
  <c r="U489" i="1" l="1"/>
  <c r="W489" i="1"/>
  <c r="C278" i="1"/>
  <c r="E278" i="1" s="1"/>
  <c r="A278" i="1"/>
  <c r="V278" i="1" l="1"/>
  <c r="D278" i="1"/>
  <c r="B279" i="1" s="1"/>
  <c r="W490" i="1" l="1"/>
  <c r="U490" i="1"/>
  <c r="T278" i="1"/>
  <c r="C279" i="1" l="1"/>
  <c r="E279" i="1" s="1"/>
  <c r="A279" i="1"/>
  <c r="W491" i="1" l="1"/>
  <c r="U491" i="1"/>
  <c r="V279" i="1"/>
  <c r="D279" i="1"/>
  <c r="B280" i="1" s="1"/>
  <c r="T279" i="1" l="1"/>
  <c r="W492" i="1" l="1"/>
  <c r="U492" i="1"/>
  <c r="C280" i="1"/>
  <c r="E280" i="1" s="1"/>
  <c r="A280" i="1"/>
  <c r="V280" i="1" l="1"/>
  <c r="D280" i="1"/>
  <c r="B281" i="1" s="1"/>
  <c r="W493" i="1" l="1"/>
  <c r="U493" i="1"/>
  <c r="T280" i="1"/>
  <c r="C281" i="1" l="1"/>
  <c r="E281" i="1" s="1"/>
  <c r="A281" i="1"/>
  <c r="W494" i="1" l="1"/>
  <c r="U494" i="1"/>
  <c r="V281" i="1"/>
  <c r="D281" i="1"/>
  <c r="B282" i="1" s="1"/>
  <c r="T281" i="1" l="1"/>
  <c r="W495" i="1" l="1"/>
  <c r="U495" i="1"/>
  <c r="A282" i="1"/>
  <c r="C282" i="1"/>
  <c r="E282" i="1" s="1"/>
  <c r="V282" i="1" l="1"/>
  <c r="D282" i="1"/>
  <c r="B283" i="1" s="1"/>
  <c r="W496" i="1" l="1"/>
  <c r="U496" i="1"/>
  <c r="T282" i="1"/>
  <c r="C283" i="1" l="1"/>
  <c r="E283" i="1" s="1"/>
  <c r="A283" i="1"/>
  <c r="W497" i="1" l="1"/>
  <c r="U497" i="1"/>
  <c r="V283" i="1"/>
  <c r="D283" i="1"/>
  <c r="B284" i="1" s="1"/>
  <c r="T283" i="1" l="1"/>
  <c r="U498" i="1" l="1"/>
  <c r="W498" i="1"/>
  <c r="C284" i="1"/>
  <c r="E284" i="1" s="1"/>
  <c r="A284" i="1"/>
  <c r="V284" i="1" l="1"/>
  <c r="D284" i="1"/>
  <c r="B285" i="1" s="1"/>
  <c r="U499" i="1" l="1"/>
  <c r="W499" i="1"/>
  <c r="T284" i="1"/>
  <c r="C285" i="1" l="1"/>
  <c r="E285" i="1" s="1"/>
  <c r="A285" i="1"/>
  <c r="U500" i="1" l="1"/>
  <c r="W500" i="1"/>
  <c r="V285" i="1"/>
  <c r="D285" i="1"/>
  <c r="B286" i="1" s="1"/>
  <c r="T285" i="1" l="1"/>
  <c r="U501" i="1" l="1"/>
  <c r="W501" i="1"/>
  <c r="C286" i="1"/>
  <c r="E286" i="1" s="1"/>
  <c r="A286" i="1"/>
  <c r="V286" i="1" l="1"/>
  <c r="D286" i="1"/>
  <c r="B287" i="1" s="1"/>
  <c r="U502" i="1" l="1"/>
  <c r="W502" i="1"/>
  <c r="T286" i="1"/>
  <c r="A287" i="1" l="1"/>
  <c r="C287" i="1"/>
  <c r="E287" i="1" s="1"/>
  <c r="U503" i="1" l="1"/>
  <c r="W503" i="1"/>
  <c r="V287" i="1"/>
  <c r="D287" i="1"/>
  <c r="B288" i="1" s="1"/>
  <c r="T287" i="1" l="1"/>
  <c r="W504" i="1" l="1"/>
  <c r="U504" i="1"/>
  <c r="A288" i="1"/>
  <c r="C288" i="1"/>
  <c r="E288" i="1" s="1"/>
  <c r="V288" i="1" l="1"/>
  <c r="D288" i="1"/>
  <c r="B289" i="1" s="1"/>
  <c r="W505" i="1" l="1"/>
  <c r="U505" i="1"/>
  <c r="T288" i="1"/>
  <c r="C289" i="1" l="1"/>
  <c r="E289" i="1" s="1"/>
  <c r="A289" i="1"/>
  <c r="U506" i="1" l="1"/>
  <c r="W506" i="1"/>
  <c r="V289" i="1"/>
  <c r="D289" i="1"/>
  <c r="B290" i="1" s="1"/>
  <c r="T289" i="1" l="1"/>
  <c r="W507" i="1" l="1"/>
  <c r="U507" i="1"/>
  <c r="A290" i="1"/>
  <c r="C290" i="1"/>
  <c r="E290" i="1" s="1"/>
  <c r="V290" i="1" l="1"/>
  <c r="D290" i="1"/>
  <c r="B291" i="1" s="1"/>
  <c r="W508" i="1" l="1"/>
  <c r="U508" i="1"/>
  <c r="T290" i="1"/>
  <c r="A291" i="1" l="1"/>
  <c r="C291" i="1"/>
  <c r="E291" i="1" s="1"/>
  <c r="U509" i="1" l="1"/>
  <c r="W509" i="1"/>
  <c r="V291" i="1"/>
  <c r="D291" i="1"/>
  <c r="B292" i="1" s="1"/>
  <c r="T291" i="1" l="1"/>
  <c r="W510" i="1" l="1"/>
  <c r="U510" i="1"/>
  <c r="A292" i="1"/>
  <c r="C292" i="1"/>
  <c r="E292" i="1" s="1"/>
  <c r="V292" i="1" l="1"/>
  <c r="D292" i="1"/>
  <c r="B293" i="1" s="1"/>
  <c r="U511" i="1" l="1"/>
  <c r="W511" i="1"/>
  <c r="T292" i="1"/>
  <c r="A293" i="1" l="1"/>
  <c r="C293" i="1"/>
  <c r="E293" i="1" s="1"/>
  <c r="W512" i="1" l="1"/>
  <c r="U512" i="1"/>
  <c r="V293" i="1"/>
  <c r="D293" i="1"/>
  <c r="B294" i="1" s="1"/>
  <c r="T293" i="1" l="1"/>
  <c r="W513" i="1" l="1"/>
  <c r="U513" i="1"/>
  <c r="A294" i="1"/>
  <c r="C294" i="1"/>
  <c r="E294" i="1" s="1"/>
  <c r="D294" i="1" l="1"/>
  <c r="B295" i="1" s="1"/>
  <c r="V294" i="1"/>
  <c r="T294" i="1" l="1"/>
  <c r="U514" i="1"/>
  <c r="W514" i="1"/>
  <c r="C295" i="1" l="1"/>
  <c r="E295" i="1" s="1"/>
  <c r="A295" i="1"/>
  <c r="V295" i="1" s="1"/>
  <c r="D295" i="1" l="1"/>
  <c r="U515" i="1"/>
  <c r="W515" i="1"/>
  <c r="B296" i="1" l="1"/>
  <c r="T295" i="1"/>
  <c r="A296" i="1" l="1"/>
  <c r="V296" i="1" s="1"/>
  <c r="C296" i="1"/>
  <c r="U516" i="1"/>
  <c r="W516" i="1"/>
  <c r="E296" i="1" l="1"/>
  <c r="D296" i="1" s="1"/>
  <c r="B297" i="1" l="1"/>
  <c r="T296" i="1"/>
  <c r="U517" i="1"/>
  <c r="W517" i="1"/>
  <c r="C297" i="1" l="1"/>
  <c r="E297" i="1" s="1"/>
  <c r="D297" i="1" s="1"/>
  <c r="A297" i="1"/>
  <c r="V297" i="1" s="1"/>
  <c r="B298" i="1" l="1"/>
  <c r="A298" i="1" s="1"/>
  <c r="T297" i="1"/>
  <c r="U518" i="1"/>
  <c r="W518" i="1"/>
  <c r="C298" i="1" l="1"/>
  <c r="E298" i="1"/>
  <c r="D298" i="1" s="1"/>
  <c r="B299" i="1" s="1"/>
  <c r="V298" i="1"/>
  <c r="U519" i="1" l="1"/>
  <c r="W519" i="1"/>
  <c r="T298" i="1"/>
  <c r="A299" i="1" l="1"/>
  <c r="C299" i="1"/>
  <c r="E299" i="1" s="1"/>
  <c r="U520" i="1" l="1"/>
  <c r="W520" i="1"/>
  <c r="D299" i="1"/>
  <c r="B300" i="1" s="1"/>
  <c r="V299" i="1"/>
  <c r="T299" i="1" l="1"/>
  <c r="C300" i="1" l="1"/>
  <c r="E300" i="1" s="1"/>
  <c r="A300" i="1"/>
  <c r="W521" i="1"/>
  <c r="U521" i="1"/>
  <c r="V300" i="1" l="1"/>
  <c r="D300" i="1"/>
  <c r="B301" i="1" l="1"/>
  <c r="T300" i="1"/>
  <c r="U522" i="1"/>
  <c r="W522" i="1"/>
  <c r="C301" i="1" l="1"/>
  <c r="E301" i="1" s="1"/>
  <c r="D301" i="1" s="1"/>
  <c r="A301" i="1"/>
  <c r="V301" i="1" s="1"/>
  <c r="B302" i="1" l="1"/>
  <c r="T301" i="1"/>
  <c r="U523" i="1"/>
  <c r="W523" i="1"/>
  <c r="C302" i="1" l="1"/>
  <c r="E302" i="1" s="1"/>
  <c r="D302" i="1" s="1"/>
  <c r="A302" i="1"/>
  <c r="V302" i="1" s="1"/>
  <c r="B303" i="1" l="1"/>
  <c r="T302" i="1"/>
  <c r="U524" i="1"/>
  <c r="W524" i="1"/>
  <c r="A303" i="1" l="1"/>
  <c r="C303" i="1"/>
  <c r="E303" i="1" s="1"/>
  <c r="D303" i="1" s="1"/>
  <c r="V303" i="1"/>
  <c r="B304" i="1" l="1"/>
  <c r="T303" i="1"/>
  <c r="U525" i="1"/>
  <c r="W525" i="1"/>
  <c r="A304" i="1" l="1"/>
  <c r="C304" i="1"/>
  <c r="E304" i="1" s="1"/>
  <c r="D304" i="1" l="1"/>
  <c r="B305" i="1" s="1"/>
  <c r="V304" i="1"/>
  <c r="U526" i="1"/>
  <c r="W526" i="1"/>
  <c r="T304" i="1" l="1"/>
  <c r="C305" i="1"/>
  <c r="A305" i="1"/>
  <c r="V305" i="1" s="1"/>
  <c r="W527" i="1"/>
  <c r="U527" i="1"/>
  <c r="E305" i="1" l="1"/>
  <c r="D305" i="1" s="1"/>
  <c r="B306" i="1" l="1"/>
  <c r="A306" i="1" s="1"/>
  <c r="V306" i="1" s="1"/>
  <c r="T305" i="1"/>
  <c r="W528" i="1"/>
  <c r="U528" i="1"/>
  <c r="C306" i="1" l="1"/>
  <c r="E306" i="1" s="1"/>
  <c r="D306" i="1" s="1"/>
  <c r="B307" i="1" s="1"/>
  <c r="T306" i="1" l="1"/>
  <c r="W529" i="1"/>
  <c r="U529" i="1"/>
  <c r="C307" i="1"/>
  <c r="E307" i="1" s="1"/>
  <c r="A307" i="1"/>
  <c r="V307" i="1" l="1"/>
  <c r="D307" i="1"/>
  <c r="B308" i="1" s="1"/>
  <c r="W530" i="1" l="1"/>
  <c r="U530" i="1"/>
  <c r="T307" i="1"/>
  <c r="A308" i="1" l="1"/>
  <c r="C308" i="1"/>
  <c r="E308" i="1" s="1"/>
  <c r="W531" i="1" l="1"/>
  <c r="U531" i="1"/>
  <c r="V308" i="1"/>
  <c r="D308" i="1"/>
  <c r="B309" i="1" s="1"/>
  <c r="T308" i="1" l="1"/>
  <c r="U532" i="1" l="1"/>
  <c r="W532" i="1"/>
  <c r="A309" i="1"/>
  <c r="C309" i="1"/>
  <c r="E309" i="1" s="1"/>
  <c r="V309" i="1" l="1"/>
  <c r="D309" i="1"/>
  <c r="B310" i="1" s="1"/>
  <c r="U533" i="1" l="1"/>
  <c r="W533" i="1"/>
  <c r="T309" i="1"/>
  <c r="A310" i="1" l="1"/>
  <c r="C310" i="1"/>
  <c r="E310" i="1" s="1"/>
  <c r="U534" i="1" l="1"/>
  <c r="W534" i="1"/>
  <c r="V310" i="1"/>
  <c r="D310" i="1"/>
  <c r="B311" i="1" s="1"/>
  <c r="T310" i="1" l="1"/>
  <c r="W535" i="1" l="1"/>
  <c r="U535" i="1"/>
  <c r="A311" i="1"/>
  <c r="C311" i="1"/>
  <c r="E311" i="1" s="1"/>
  <c r="V311" i="1" l="1"/>
  <c r="D311" i="1"/>
  <c r="B312" i="1" s="1"/>
  <c r="U536" i="1" l="1"/>
  <c r="W536" i="1"/>
  <c r="T311" i="1"/>
  <c r="C312" i="1" l="1"/>
  <c r="E312" i="1" s="1"/>
  <c r="A312" i="1"/>
  <c r="W537" i="1" l="1"/>
  <c r="U537" i="1"/>
  <c r="V312" i="1"/>
  <c r="D312" i="1"/>
  <c r="B313" i="1" s="1"/>
  <c r="T312" i="1" l="1"/>
  <c r="U538" i="1" l="1"/>
  <c r="W538" i="1"/>
  <c r="C313" i="1"/>
  <c r="E313" i="1" s="1"/>
  <c r="A313" i="1"/>
  <c r="V313" i="1" l="1"/>
  <c r="D313" i="1"/>
  <c r="B314" i="1" s="1"/>
  <c r="W539" i="1" l="1"/>
  <c r="U539" i="1"/>
  <c r="T313" i="1"/>
  <c r="A314" i="1" l="1"/>
  <c r="C314" i="1"/>
  <c r="E314" i="1" s="1"/>
  <c r="U540" i="1" l="1"/>
  <c r="W540" i="1"/>
  <c r="V314" i="1"/>
  <c r="D314" i="1"/>
  <c r="B315" i="1" s="1"/>
  <c r="T314" i="1" l="1"/>
  <c r="W541" i="1" l="1"/>
  <c r="U541" i="1"/>
  <c r="A315" i="1"/>
  <c r="C315" i="1"/>
  <c r="E315" i="1" s="1"/>
  <c r="V315" i="1" l="1"/>
  <c r="D315" i="1"/>
  <c r="B316" i="1" s="1"/>
  <c r="U542" i="1" l="1"/>
  <c r="W542" i="1"/>
  <c r="T315" i="1"/>
  <c r="C316" i="1" l="1"/>
  <c r="E316" i="1" s="1"/>
  <c r="A316" i="1"/>
  <c r="U543" i="1" l="1"/>
  <c r="W543" i="1"/>
  <c r="V316" i="1"/>
  <c r="D316" i="1"/>
  <c r="B317" i="1" s="1"/>
  <c r="T316" i="1" l="1"/>
  <c r="W544" i="1" l="1"/>
  <c r="U544" i="1"/>
  <c r="C317" i="1"/>
  <c r="E317" i="1" s="1"/>
  <c r="A317" i="1"/>
  <c r="V317" i="1" l="1"/>
  <c r="D317" i="1"/>
  <c r="B318" i="1" s="1"/>
  <c r="U545" i="1" l="1"/>
  <c r="W545" i="1"/>
  <c r="T317" i="1"/>
  <c r="C318" i="1" l="1"/>
  <c r="E318" i="1" s="1"/>
  <c r="A318" i="1"/>
  <c r="W546" i="1" l="1"/>
  <c r="U546" i="1"/>
  <c r="V318" i="1"/>
  <c r="D318" i="1"/>
  <c r="B319" i="1" s="1"/>
  <c r="T318" i="1" l="1"/>
  <c r="U547" i="1" l="1"/>
  <c r="W547" i="1"/>
  <c r="C319" i="1"/>
  <c r="E319" i="1" s="1"/>
  <c r="A319" i="1"/>
  <c r="V319" i="1" l="1"/>
  <c r="D319" i="1"/>
  <c r="B320" i="1" s="1"/>
  <c r="W548" i="1" l="1"/>
  <c r="U548" i="1"/>
  <c r="T319" i="1"/>
  <c r="A320" i="1" l="1"/>
  <c r="C320" i="1"/>
  <c r="E320" i="1" s="1"/>
  <c r="U549" i="1" l="1"/>
  <c r="W549" i="1"/>
  <c r="V320" i="1"/>
  <c r="D320" i="1"/>
  <c r="B321" i="1" s="1"/>
  <c r="T320" i="1" l="1"/>
  <c r="W550" i="1" l="1"/>
  <c r="U550" i="1"/>
  <c r="A321" i="1"/>
  <c r="C321" i="1"/>
  <c r="E321" i="1" s="1"/>
  <c r="V321" i="1" l="1"/>
  <c r="D321" i="1"/>
  <c r="B322" i="1" s="1"/>
  <c r="W551" i="1" l="1"/>
  <c r="U551" i="1"/>
  <c r="T321" i="1"/>
  <c r="A322" i="1" l="1"/>
  <c r="C322" i="1"/>
  <c r="E322" i="1" s="1"/>
  <c r="W552" i="1" l="1"/>
  <c r="U552" i="1"/>
  <c r="V322" i="1"/>
  <c r="D322" i="1"/>
  <c r="B323" i="1" s="1"/>
  <c r="T322" i="1" l="1"/>
  <c r="U553" i="1" l="1"/>
  <c r="W553" i="1"/>
  <c r="C323" i="1"/>
  <c r="E323" i="1" s="1"/>
  <c r="A323" i="1"/>
  <c r="V323" i="1" l="1"/>
  <c r="D323" i="1"/>
  <c r="B324" i="1" s="1"/>
  <c r="U554" i="1" l="1"/>
  <c r="W554" i="1"/>
  <c r="T323" i="1"/>
  <c r="C324" i="1" l="1"/>
  <c r="E324" i="1" s="1"/>
  <c r="A324" i="1"/>
  <c r="W555" i="1" l="1"/>
  <c r="U555" i="1"/>
  <c r="V324" i="1"/>
  <c r="D324" i="1"/>
  <c r="B325" i="1" s="1"/>
  <c r="T324" i="1" l="1"/>
  <c r="U556" i="1" l="1"/>
  <c r="W556" i="1"/>
  <c r="C325" i="1"/>
  <c r="E325" i="1" s="1"/>
  <c r="A325" i="1"/>
  <c r="V325" i="1" l="1"/>
  <c r="D325" i="1"/>
  <c r="B326" i="1" s="1"/>
  <c r="U557" i="1" l="1"/>
  <c r="W557" i="1"/>
  <c r="T325" i="1"/>
  <c r="A326" i="1" l="1"/>
  <c r="C326" i="1"/>
  <c r="E326" i="1" s="1"/>
  <c r="U558" i="1" l="1"/>
  <c r="W558" i="1"/>
  <c r="V326" i="1"/>
  <c r="D326" i="1"/>
  <c r="B327" i="1" s="1"/>
  <c r="T326" i="1" l="1"/>
  <c r="W559" i="1" l="1"/>
  <c r="U559" i="1"/>
  <c r="C327" i="1"/>
  <c r="E327" i="1" s="1"/>
  <c r="A327" i="1"/>
  <c r="V327" i="1" l="1"/>
  <c r="D327" i="1"/>
  <c r="B328" i="1" s="1"/>
  <c r="W560" i="1" l="1"/>
  <c r="U560" i="1"/>
  <c r="T327" i="1"/>
  <c r="C328" i="1" l="1"/>
  <c r="E328" i="1" s="1"/>
  <c r="A328" i="1"/>
  <c r="W561" i="1" l="1"/>
  <c r="U561" i="1"/>
  <c r="V328" i="1"/>
  <c r="D328" i="1"/>
  <c r="B329" i="1" s="1"/>
  <c r="T328" i="1" l="1"/>
  <c r="W562" i="1" l="1"/>
  <c r="U562" i="1"/>
  <c r="C329" i="1"/>
  <c r="E329" i="1" s="1"/>
  <c r="A329" i="1"/>
  <c r="V329" i="1" l="1"/>
  <c r="D329" i="1"/>
  <c r="B330" i="1" s="1"/>
  <c r="W563" i="1" l="1"/>
  <c r="U563" i="1"/>
  <c r="T329" i="1"/>
  <c r="A330" i="1" l="1"/>
  <c r="C330" i="1"/>
  <c r="E330" i="1" s="1"/>
  <c r="W564" i="1" l="1"/>
  <c r="U564" i="1"/>
  <c r="V330" i="1"/>
  <c r="D330" i="1"/>
  <c r="B331" i="1" s="1"/>
  <c r="T330" i="1" l="1"/>
  <c r="W565" i="1" l="1"/>
  <c r="U565" i="1"/>
  <c r="C331" i="1"/>
  <c r="E331" i="1" s="1"/>
  <c r="A331" i="1"/>
  <c r="V331" i="1" l="1"/>
  <c r="D331" i="1"/>
  <c r="B332" i="1" s="1"/>
  <c r="W566" i="1" l="1"/>
  <c r="U566" i="1"/>
  <c r="T331" i="1"/>
  <c r="C332" i="1" l="1"/>
  <c r="E332" i="1" s="1"/>
  <c r="A332" i="1"/>
  <c r="D332" i="1" l="1"/>
  <c r="B333" i="1" s="1"/>
  <c r="W567" i="1"/>
  <c r="U567" i="1"/>
  <c r="V332" i="1"/>
  <c r="T332" i="1" l="1"/>
  <c r="U568" i="1" l="1"/>
  <c r="W568" i="1"/>
  <c r="A333" i="1"/>
  <c r="V333" i="1" s="1"/>
  <c r="C333" i="1"/>
  <c r="E333" i="1" s="1"/>
  <c r="D333" i="1" l="1"/>
  <c r="B334" i="1" l="1"/>
  <c r="T333" i="1"/>
  <c r="U569" i="1"/>
  <c r="W569" i="1"/>
  <c r="A334" i="1" l="1"/>
  <c r="V334" i="1" s="1"/>
  <c r="C334" i="1"/>
  <c r="E334" i="1" l="1"/>
  <c r="D334" i="1" s="1"/>
  <c r="W570" i="1"/>
  <c r="U570" i="1"/>
  <c r="B335" i="1" l="1"/>
  <c r="C335" i="1" s="1"/>
  <c r="E335" i="1" s="1"/>
  <c r="D335" i="1" s="1"/>
  <c r="B336" i="1" s="1"/>
  <c r="T334" i="1"/>
  <c r="A335" i="1"/>
  <c r="V335" i="1" s="1"/>
  <c r="T335" i="1" l="1"/>
  <c r="U571" i="1"/>
  <c r="W571" i="1"/>
  <c r="C336" i="1" l="1"/>
  <c r="E336" i="1" s="1"/>
  <c r="A336" i="1"/>
  <c r="V336" i="1" s="1"/>
  <c r="D336" i="1" l="1"/>
  <c r="W572" i="1"/>
  <c r="U572" i="1"/>
  <c r="B337" i="1" l="1"/>
  <c r="T336" i="1"/>
  <c r="C337" i="1" l="1"/>
  <c r="E337" i="1" s="1"/>
  <c r="D337" i="1" s="1"/>
  <c r="B338" i="1" s="1"/>
  <c r="A337" i="1"/>
  <c r="V337" i="1" s="1"/>
  <c r="U573" i="1"/>
  <c r="W573" i="1"/>
  <c r="T337" i="1" l="1"/>
  <c r="C338" i="1"/>
  <c r="E338" i="1" s="1"/>
  <c r="A338" i="1"/>
  <c r="W574" i="1" l="1"/>
  <c r="U574" i="1"/>
  <c r="V338" i="1"/>
  <c r="D338" i="1"/>
  <c r="B339" i="1" s="1"/>
  <c r="T338" i="1" l="1"/>
  <c r="U575" i="1" l="1"/>
  <c r="W575" i="1"/>
  <c r="A339" i="1"/>
  <c r="C339" i="1"/>
  <c r="E339" i="1" s="1"/>
  <c r="V339" i="1" l="1"/>
  <c r="D339" i="1"/>
  <c r="B340" i="1" s="1"/>
  <c r="U576" i="1" l="1"/>
  <c r="W576" i="1"/>
  <c r="T339" i="1"/>
  <c r="C340" i="1" l="1"/>
  <c r="E340" i="1" s="1"/>
  <c r="A340" i="1"/>
  <c r="W577" i="1" l="1"/>
  <c r="U577" i="1"/>
  <c r="V340" i="1"/>
  <c r="D340" i="1"/>
  <c r="B341" i="1" s="1"/>
  <c r="T340" i="1" l="1"/>
  <c r="U578" i="1" l="1"/>
  <c r="W578" i="1"/>
  <c r="C341" i="1"/>
  <c r="E341" i="1" s="1"/>
  <c r="A341" i="1"/>
  <c r="V341" i="1" l="1"/>
  <c r="D341" i="1"/>
  <c r="B342" i="1" s="1"/>
  <c r="U579" i="1" l="1"/>
  <c r="W579" i="1"/>
  <c r="T341" i="1"/>
  <c r="C342" i="1" l="1"/>
  <c r="E342" i="1" s="1"/>
  <c r="A342" i="1"/>
  <c r="U580" i="1" l="1"/>
  <c r="W580" i="1"/>
  <c r="V342" i="1"/>
  <c r="D342" i="1"/>
  <c r="B343" i="1" s="1"/>
  <c r="T342" i="1" l="1"/>
  <c r="W581" i="1" l="1"/>
  <c r="U581" i="1"/>
  <c r="A343" i="1"/>
  <c r="C343" i="1"/>
  <c r="E343" i="1" s="1"/>
  <c r="V343" i="1" l="1"/>
  <c r="D343" i="1"/>
  <c r="B344" i="1" s="1"/>
  <c r="U582" i="1" l="1"/>
  <c r="W582" i="1"/>
  <c r="T343" i="1"/>
  <c r="A344" i="1" l="1"/>
  <c r="C344" i="1"/>
  <c r="E344" i="1" s="1"/>
  <c r="U583" i="1" l="1"/>
  <c r="W583" i="1"/>
  <c r="V344" i="1"/>
  <c r="D344" i="1"/>
  <c r="B345" i="1" s="1"/>
  <c r="T344" i="1" l="1"/>
  <c r="W584" i="1" l="1"/>
  <c r="U584" i="1"/>
  <c r="C345" i="1"/>
  <c r="E345" i="1" s="1"/>
  <c r="A345" i="1"/>
  <c r="D345" i="1" l="1"/>
  <c r="V345" i="1"/>
  <c r="B346" i="1" l="1"/>
  <c r="T345" i="1"/>
  <c r="U585" i="1"/>
  <c r="W585" i="1"/>
  <c r="A346" i="1" l="1"/>
  <c r="V346" i="1" s="1"/>
  <c r="C346" i="1"/>
  <c r="E346" i="1" l="1"/>
  <c r="D346" i="1" s="1"/>
  <c r="W586" i="1"/>
  <c r="U586" i="1"/>
  <c r="B347" i="1" l="1"/>
  <c r="C347" i="1" s="1"/>
  <c r="T346" i="1"/>
  <c r="E347" i="1"/>
  <c r="D347" i="1" s="1"/>
  <c r="B348" i="1" s="1"/>
  <c r="A347" i="1" l="1"/>
  <c r="V347" i="1" s="1"/>
  <c r="W587" i="1"/>
  <c r="U587" i="1"/>
  <c r="T347" i="1" l="1"/>
  <c r="C348" i="1"/>
  <c r="E348" i="1" s="1"/>
  <c r="A348" i="1"/>
  <c r="D348" i="1" l="1"/>
  <c r="T348" i="1" s="1"/>
  <c r="U588" i="1"/>
  <c r="W588" i="1"/>
  <c r="V348" i="1"/>
  <c r="B349" i="1" l="1"/>
  <c r="A349" i="1" l="1"/>
  <c r="V349" i="1" s="1"/>
  <c r="C349" i="1"/>
  <c r="E349" i="1" s="1"/>
  <c r="D349" i="1" s="1"/>
  <c r="B350" i="1" s="1"/>
  <c r="W589" i="1"/>
  <c r="U589" i="1"/>
  <c r="T349" i="1" l="1"/>
  <c r="A350" i="1"/>
  <c r="C350" i="1"/>
  <c r="E350" i="1" s="1"/>
  <c r="W590" i="1" l="1"/>
  <c r="U590" i="1"/>
  <c r="V350" i="1"/>
  <c r="D350" i="1"/>
  <c r="B351" i="1" s="1"/>
  <c r="T350" i="1" l="1"/>
  <c r="W591" i="1" l="1"/>
  <c r="U591" i="1"/>
  <c r="A351" i="1"/>
  <c r="C351" i="1"/>
  <c r="E351" i="1" s="1"/>
  <c r="V351" i="1" l="1"/>
  <c r="D351" i="1"/>
  <c r="B352" i="1" s="1"/>
  <c r="U592" i="1" l="1"/>
  <c r="W592" i="1"/>
  <c r="T351" i="1"/>
  <c r="A352" i="1" l="1"/>
  <c r="C352" i="1"/>
  <c r="E352" i="1" s="1"/>
  <c r="U593" i="1" l="1"/>
  <c r="W593" i="1"/>
  <c r="V352" i="1"/>
  <c r="D352" i="1"/>
  <c r="B353" i="1" s="1"/>
  <c r="T352" i="1" l="1"/>
  <c r="W594" i="1" l="1"/>
  <c r="U594" i="1"/>
  <c r="A353" i="1"/>
  <c r="C353" i="1"/>
  <c r="E353" i="1" s="1"/>
  <c r="V353" i="1" l="1"/>
  <c r="D353" i="1"/>
  <c r="B354" i="1" s="1"/>
  <c r="W595" i="1" l="1"/>
  <c r="U595" i="1"/>
  <c r="T353" i="1"/>
  <c r="C354" i="1" l="1"/>
  <c r="E354" i="1" s="1"/>
  <c r="A354" i="1"/>
  <c r="U596" i="1" l="1"/>
  <c r="W596" i="1"/>
  <c r="V354" i="1"/>
  <c r="D354" i="1"/>
  <c r="B355" i="1" s="1"/>
  <c r="T354" i="1" l="1"/>
  <c r="U597" i="1" l="1"/>
  <c r="W597" i="1"/>
  <c r="A355" i="1"/>
  <c r="C355" i="1"/>
  <c r="E355" i="1" s="1"/>
  <c r="V355" i="1" l="1"/>
  <c r="D355" i="1"/>
  <c r="B356" i="1" s="1"/>
  <c r="U598" i="1" l="1"/>
  <c r="W598" i="1"/>
  <c r="T355" i="1"/>
  <c r="C356" i="1" l="1"/>
  <c r="E356" i="1" s="1"/>
  <c r="A356" i="1"/>
  <c r="U599" i="1" l="1"/>
  <c r="W599" i="1"/>
  <c r="V356" i="1"/>
  <c r="D356" i="1"/>
  <c r="B357" i="1" s="1"/>
  <c r="T356" i="1" l="1"/>
  <c r="U600" i="1" l="1"/>
  <c r="W600" i="1"/>
  <c r="A357" i="1"/>
  <c r="C357" i="1"/>
  <c r="E357" i="1" s="1"/>
  <c r="V357" i="1" l="1"/>
  <c r="D357" i="1"/>
  <c r="B358" i="1" s="1"/>
  <c r="W601" i="1" l="1"/>
  <c r="U601" i="1"/>
  <c r="T357" i="1"/>
  <c r="A358" i="1" l="1"/>
  <c r="C358" i="1"/>
  <c r="E358" i="1" s="1"/>
  <c r="W602" i="1" l="1"/>
  <c r="U602" i="1"/>
  <c r="V358" i="1"/>
  <c r="D358" i="1"/>
  <c r="B359" i="1" s="1"/>
  <c r="T358" i="1" l="1"/>
  <c r="U603" i="1" l="1"/>
  <c r="W603" i="1"/>
  <c r="A359" i="1"/>
  <c r="C359" i="1"/>
  <c r="E359" i="1" s="1"/>
  <c r="D359" i="1" l="1"/>
  <c r="V359" i="1"/>
  <c r="B360" i="1" l="1"/>
  <c r="T359" i="1"/>
  <c r="U604" i="1"/>
  <c r="W604" i="1"/>
  <c r="C360" i="1" l="1"/>
  <c r="E360" i="1" s="1"/>
  <c r="D360" i="1" s="1"/>
  <c r="B361" i="1" s="1"/>
  <c r="A360" i="1"/>
  <c r="V360" i="1" s="1"/>
  <c r="T360" i="1" l="1"/>
  <c r="W605" i="1"/>
  <c r="U605" i="1"/>
  <c r="A361" i="1"/>
  <c r="C361" i="1"/>
  <c r="E361" i="1" s="1"/>
  <c r="V361" i="1" l="1"/>
  <c r="D361" i="1"/>
  <c r="B362" i="1" s="1"/>
  <c r="U606" i="1" l="1"/>
  <c r="W606" i="1"/>
  <c r="T361" i="1"/>
  <c r="A362" i="1" l="1"/>
  <c r="C362" i="1"/>
  <c r="E362" i="1" s="1"/>
  <c r="D362" i="1" l="1"/>
  <c r="B363" i="1" s="1"/>
  <c r="U607" i="1"/>
  <c r="W607" i="1"/>
  <c r="V362" i="1"/>
  <c r="T362" i="1" l="1"/>
  <c r="C363" i="1" l="1"/>
  <c r="E363" i="1" s="1"/>
  <c r="A363" i="1"/>
  <c r="V363" i="1" s="1"/>
  <c r="U608" i="1"/>
  <c r="W608" i="1"/>
  <c r="D363" i="1" l="1"/>
  <c r="B364" i="1" l="1"/>
  <c r="T363" i="1"/>
  <c r="U609" i="1"/>
  <c r="W609" i="1"/>
  <c r="C364" i="1" l="1"/>
  <c r="A364" i="1"/>
  <c r="V364" i="1" s="1"/>
  <c r="E364" i="1" l="1"/>
  <c r="D364" i="1" s="1"/>
  <c r="U610" i="1"/>
  <c r="W610" i="1"/>
  <c r="B365" i="1" l="1"/>
  <c r="T364" i="1"/>
  <c r="A365" i="1" l="1"/>
  <c r="V365" i="1" s="1"/>
  <c r="C365" i="1"/>
  <c r="E365" i="1" s="1"/>
  <c r="D365" i="1" s="1"/>
  <c r="U611" i="1"/>
  <c r="W611" i="1"/>
  <c r="B366" i="1" l="1"/>
  <c r="T365" i="1"/>
  <c r="A366" i="1"/>
  <c r="C366" i="1"/>
  <c r="E366" i="1" l="1"/>
  <c r="D366" i="1" s="1"/>
  <c r="B367" i="1" s="1"/>
  <c r="U612" i="1"/>
  <c r="W612" i="1"/>
  <c r="V366" i="1"/>
  <c r="T366" i="1" l="1"/>
  <c r="W613" i="1" l="1"/>
  <c r="U613" i="1"/>
  <c r="A367" i="1"/>
  <c r="C367" i="1"/>
  <c r="E367" i="1" s="1"/>
  <c r="V367" i="1" l="1"/>
  <c r="D367" i="1"/>
  <c r="B368" i="1" s="1"/>
  <c r="U614" i="1" l="1"/>
  <c r="W614" i="1"/>
  <c r="T367" i="1"/>
  <c r="A368" i="1" l="1"/>
  <c r="C368" i="1"/>
  <c r="E368" i="1" s="1"/>
  <c r="U615" i="1" l="1"/>
  <c r="W615" i="1"/>
  <c r="V368" i="1"/>
  <c r="D368" i="1"/>
  <c r="B369" i="1" s="1"/>
  <c r="T368" i="1" l="1"/>
  <c r="U616" i="1" l="1"/>
  <c r="W616" i="1"/>
  <c r="C369" i="1"/>
  <c r="E369" i="1" s="1"/>
  <c r="A369" i="1"/>
  <c r="V369" i="1" l="1"/>
  <c r="D369" i="1"/>
  <c r="B370" i="1" s="1"/>
  <c r="U617" i="1" l="1"/>
  <c r="W617" i="1"/>
  <c r="T369" i="1"/>
  <c r="C370" i="1" l="1"/>
  <c r="E370" i="1" s="1"/>
  <c r="A370" i="1"/>
  <c r="W618" i="1" l="1"/>
  <c r="U618" i="1"/>
  <c r="V370" i="1"/>
  <c r="D370" i="1"/>
  <c r="B371" i="1" s="1"/>
  <c r="T370" i="1" l="1"/>
  <c r="W619" i="1" l="1"/>
  <c r="U619" i="1"/>
  <c r="A371" i="1"/>
  <c r="C371" i="1"/>
  <c r="E371" i="1" s="1"/>
  <c r="V371" i="1" l="1"/>
  <c r="D371" i="1"/>
  <c r="B372" i="1" s="1"/>
  <c r="U620" i="1" l="1"/>
  <c r="W620" i="1"/>
  <c r="T371" i="1"/>
  <c r="A372" i="1" l="1"/>
  <c r="C372" i="1"/>
  <c r="E372" i="1" s="1"/>
  <c r="U621" i="1" l="1"/>
  <c r="W621" i="1"/>
  <c r="V372" i="1"/>
  <c r="D372" i="1"/>
  <c r="B373" i="1" s="1"/>
  <c r="T372" i="1" l="1"/>
  <c r="U622" i="1" l="1"/>
  <c r="W622" i="1"/>
  <c r="A373" i="1"/>
  <c r="C373" i="1"/>
  <c r="E373" i="1" s="1"/>
  <c r="V373" i="1" l="1"/>
  <c r="D373" i="1"/>
  <c r="B374" i="1" s="1"/>
  <c r="W623" i="1" l="1"/>
  <c r="U623" i="1"/>
  <c r="T373" i="1"/>
  <c r="A374" i="1" l="1"/>
  <c r="C374" i="1"/>
  <c r="E374" i="1" s="1"/>
  <c r="W624" i="1" l="1"/>
  <c r="U624" i="1"/>
  <c r="V374" i="1"/>
  <c r="D374" i="1"/>
  <c r="B375" i="1" s="1"/>
  <c r="T374" i="1" l="1"/>
  <c r="U625" i="1" l="1"/>
  <c r="W625" i="1"/>
  <c r="C375" i="1"/>
  <c r="E375" i="1" s="1"/>
  <c r="A375" i="1"/>
  <c r="V375" i="1" l="1"/>
  <c r="D375" i="1"/>
  <c r="B376" i="1" s="1"/>
  <c r="W626" i="1" l="1"/>
  <c r="U626" i="1"/>
  <c r="T375" i="1"/>
  <c r="A376" i="1" l="1"/>
  <c r="C376" i="1"/>
  <c r="E376" i="1" s="1"/>
  <c r="W627" i="1" l="1"/>
  <c r="U627" i="1"/>
  <c r="V376" i="1"/>
  <c r="D376" i="1"/>
  <c r="B377" i="1" s="1"/>
  <c r="T376" i="1" l="1"/>
  <c r="U628" i="1" l="1"/>
  <c r="W628" i="1"/>
  <c r="C377" i="1"/>
  <c r="E377" i="1" s="1"/>
  <c r="A377" i="1"/>
  <c r="V377" i="1" l="1"/>
  <c r="D377" i="1"/>
  <c r="B378" i="1" s="1"/>
  <c r="W629" i="1" l="1"/>
  <c r="U629" i="1"/>
  <c r="T377" i="1"/>
  <c r="A378" i="1" l="1"/>
  <c r="C378" i="1"/>
  <c r="E378" i="1" s="1"/>
  <c r="U630" i="1" l="1"/>
  <c r="W630" i="1"/>
  <c r="V378" i="1"/>
  <c r="D378" i="1"/>
  <c r="B379" i="1" s="1"/>
  <c r="T378" i="1" l="1"/>
  <c r="W631" i="1" l="1"/>
  <c r="U631" i="1"/>
  <c r="C379" i="1"/>
  <c r="E379" i="1" s="1"/>
  <c r="A379" i="1"/>
  <c r="V379" i="1" l="1"/>
  <c r="D379" i="1"/>
  <c r="B380" i="1" s="1"/>
  <c r="W632" i="1" l="1"/>
  <c r="U632" i="1"/>
  <c r="T379" i="1"/>
  <c r="A380" i="1" l="1"/>
  <c r="C380" i="1"/>
  <c r="E380" i="1" s="1"/>
  <c r="U633" i="1" l="1"/>
  <c r="W633" i="1"/>
  <c r="V380" i="1"/>
  <c r="D380" i="1"/>
  <c r="B381" i="1" s="1"/>
  <c r="T380" i="1" l="1"/>
  <c r="U634" i="1" l="1"/>
  <c r="W634" i="1"/>
  <c r="A381" i="1"/>
  <c r="C381" i="1"/>
  <c r="E381" i="1" s="1"/>
  <c r="V381" i="1" l="1"/>
  <c r="D381" i="1"/>
  <c r="B382" i="1" s="1"/>
  <c r="W635" i="1" l="1"/>
  <c r="U635" i="1"/>
  <c r="T381" i="1"/>
  <c r="A382" i="1" l="1"/>
  <c r="C382" i="1"/>
  <c r="E382" i="1" s="1"/>
  <c r="W636" i="1" l="1"/>
  <c r="U636" i="1"/>
  <c r="V382" i="1"/>
  <c r="D382" i="1"/>
  <c r="B383" i="1" s="1"/>
  <c r="T382" i="1" l="1"/>
  <c r="U637" i="1" l="1"/>
  <c r="W637" i="1"/>
  <c r="C383" i="1"/>
  <c r="E383" i="1" s="1"/>
  <c r="A383" i="1"/>
  <c r="V383" i="1" l="1"/>
  <c r="D383" i="1"/>
  <c r="B384" i="1" s="1"/>
  <c r="W638" i="1" l="1"/>
  <c r="U638" i="1"/>
  <c r="T383" i="1"/>
  <c r="A384" i="1" l="1"/>
  <c r="C384" i="1"/>
  <c r="E384" i="1" s="1"/>
  <c r="U639" i="1" l="1"/>
  <c r="W639" i="1"/>
  <c r="V384" i="1"/>
  <c r="D384" i="1"/>
  <c r="B385" i="1" s="1"/>
  <c r="T384" i="1" l="1"/>
  <c r="U640" i="1" l="1"/>
  <c r="W640" i="1"/>
  <c r="C385" i="1"/>
  <c r="E385" i="1" s="1"/>
  <c r="A385" i="1"/>
  <c r="V385" i="1" l="1"/>
  <c r="D385" i="1"/>
  <c r="B386" i="1" s="1"/>
  <c r="U641" i="1" l="1"/>
  <c r="W641" i="1"/>
  <c r="T385" i="1"/>
  <c r="C386" i="1" l="1"/>
  <c r="E386" i="1" s="1"/>
  <c r="A386" i="1"/>
  <c r="U642" i="1" l="1"/>
  <c r="W642" i="1"/>
  <c r="V386" i="1"/>
  <c r="D386" i="1"/>
  <c r="B387" i="1" s="1"/>
  <c r="T386" i="1" l="1"/>
  <c r="W643" i="1" l="1"/>
  <c r="U643" i="1"/>
  <c r="A387" i="1"/>
  <c r="C387" i="1"/>
  <c r="E387" i="1" s="1"/>
  <c r="V387" i="1" l="1"/>
  <c r="D387" i="1"/>
  <c r="B388" i="1" s="1"/>
  <c r="W644" i="1" l="1"/>
  <c r="U644" i="1"/>
  <c r="T387" i="1"/>
  <c r="C388" i="1" l="1"/>
  <c r="E388" i="1" s="1"/>
  <c r="A388" i="1"/>
  <c r="U645" i="1" l="1"/>
  <c r="W645" i="1"/>
  <c r="V388" i="1"/>
  <c r="D388" i="1"/>
  <c r="B389" i="1" s="1"/>
  <c r="T388" i="1" l="1"/>
  <c r="W646" i="1" l="1"/>
  <c r="U646" i="1"/>
  <c r="C389" i="1"/>
  <c r="E389" i="1" s="1"/>
  <c r="A389" i="1"/>
  <c r="V389" i="1" l="1"/>
  <c r="D389" i="1"/>
  <c r="B390" i="1" s="1"/>
  <c r="W647" i="1" l="1"/>
  <c r="U647" i="1"/>
  <c r="T389" i="1"/>
  <c r="A390" i="1" l="1"/>
  <c r="C390" i="1"/>
  <c r="E390" i="1" s="1"/>
  <c r="W648" i="1" l="1"/>
  <c r="U648" i="1"/>
  <c r="V390" i="1"/>
  <c r="D390" i="1"/>
  <c r="B391" i="1" s="1"/>
  <c r="T390" i="1" l="1"/>
  <c r="W649" i="1" l="1"/>
  <c r="U649" i="1"/>
  <c r="A391" i="1"/>
  <c r="C391" i="1"/>
  <c r="E391" i="1" s="1"/>
  <c r="V391" i="1" l="1"/>
  <c r="D391" i="1"/>
  <c r="B392" i="1" s="1"/>
  <c r="W650" i="1" l="1"/>
  <c r="U650" i="1"/>
  <c r="T391" i="1"/>
  <c r="C392" i="1" l="1"/>
  <c r="E392" i="1" s="1"/>
  <c r="A392" i="1"/>
  <c r="U651" i="1" l="1"/>
  <c r="W651" i="1"/>
  <c r="V392" i="1"/>
  <c r="D392" i="1"/>
  <c r="B393" i="1" s="1"/>
  <c r="T392" i="1" l="1"/>
  <c r="U652" i="1" l="1"/>
  <c r="W652" i="1"/>
  <c r="C393" i="1"/>
  <c r="E393" i="1" s="1"/>
  <c r="A393" i="1"/>
  <c r="D393" i="1" l="1"/>
  <c r="B394" i="1" s="1"/>
  <c r="V393" i="1"/>
  <c r="T393" i="1" l="1"/>
  <c r="U653" i="1"/>
  <c r="W653" i="1"/>
  <c r="C394" i="1" l="1"/>
  <c r="E394" i="1" s="1"/>
  <c r="A394" i="1"/>
  <c r="V394" i="1" s="1"/>
  <c r="D394" i="1" l="1"/>
  <c r="W654" i="1"/>
  <c r="U654" i="1"/>
  <c r="B395" i="1" l="1"/>
  <c r="T394" i="1"/>
  <c r="A395" i="1" l="1"/>
  <c r="V395" i="1" s="1"/>
  <c r="C395" i="1"/>
  <c r="E395" i="1" s="1"/>
  <c r="D395" i="1" s="1"/>
  <c r="B396" i="1" s="1"/>
  <c r="W655" i="1"/>
  <c r="U655" i="1"/>
  <c r="T395" i="1" l="1"/>
  <c r="C396" i="1"/>
  <c r="E396" i="1" s="1"/>
  <c r="A396" i="1"/>
  <c r="U656" i="1" l="1"/>
  <c r="W656" i="1"/>
  <c r="V396" i="1"/>
  <c r="D396" i="1"/>
  <c r="B397" i="1" s="1"/>
  <c r="T396" i="1" l="1"/>
  <c r="W657" i="1" l="1"/>
  <c r="U657" i="1"/>
  <c r="C397" i="1"/>
  <c r="E397" i="1" s="1"/>
  <c r="A397" i="1"/>
  <c r="V397" i="1" l="1"/>
  <c r="D397" i="1"/>
  <c r="B398" i="1" s="1"/>
  <c r="W658" i="1" l="1"/>
  <c r="U658" i="1"/>
  <c r="T397" i="1"/>
  <c r="C398" i="1" l="1"/>
  <c r="E398" i="1" s="1"/>
  <c r="A398" i="1"/>
  <c r="U659" i="1" l="1"/>
  <c r="W659" i="1"/>
  <c r="V398" i="1"/>
  <c r="D398" i="1"/>
  <c r="B399" i="1" s="1"/>
  <c r="T398" i="1" l="1"/>
  <c r="W660" i="1" l="1"/>
  <c r="U660" i="1"/>
  <c r="C399" i="1"/>
  <c r="E399" i="1" s="1"/>
  <c r="A399" i="1"/>
  <c r="V399" i="1" l="1"/>
  <c r="D399" i="1"/>
  <c r="B400" i="1" s="1"/>
  <c r="U661" i="1" l="1"/>
  <c r="W661" i="1"/>
  <c r="T399" i="1"/>
  <c r="C400" i="1" l="1"/>
  <c r="E400" i="1" s="1"/>
  <c r="A400" i="1"/>
  <c r="U662" i="1" l="1"/>
  <c r="W662" i="1"/>
  <c r="V400" i="1"/>
  <c r="D400" i="1"/>
  <c r="B401" i="1" s="1"/>
  <c r="T400" i="1" l="1"/>
  <c r="U663" i="1" l="1"/>
  <c r="W663" i="1"/>
  <c r="A401" i="1"/>
  <c r="C401" i="1"/>
  <c r="E401" i="1" s="1"/>
  <c r="V401" i="1" l="1"/>
  <c r="D401" i="1"/>
  <c r="B402" i="1" s="1"/>
  <c r="U664" i="1" l="1"/>
  <c r="W664" i="1"/>
  <c r="T401" i="1"/>
  <c r="A402" i="1" l="1"/>
  <c r="C402" i="1"/>
  <c r="E402" i="1" s="1"/>
  <c r="W665" i="1" l="1"/>
  <c r="U665" i="1"/>
  <c r="V402" i="1"/>
  <c r="D402" i="1"/>
  <c r="B403" i="1" s="1"/>
  <c r="T402" i="1" l="1"/>
  <c r="U666" i="1" l="1"/>
  <c r="W666" i="1"/>
  <c r="A403" i="1"/>
  <c r="C403" i="1"/>
  <c r="E403" i="1" s="1"/>
  <c r="V403" i="1" l="1"/>
  <c r="D403" i="1"/>
  <c r="B404" i="1" s="1"/>
  <c r="W667" i="1" l="1"/>
  <c r="U667" i="1"/>
  <c r="T403" i="1"/>
  <c r="C404" i="1" l="1"/>
  <c r="E404" i="1" s="1"/>
  <c r="A404" i="1"/>
  <c r="U668" i="1" l="1"/>
  <c r="W668" i="1"/>
  <c r="V404" i="1"/>
  <c r="D404" i="1"/>
  <c r="B405" i="1" s="1"/>
  <c r="T404" i="1" l="1"/>
  <c r="W669" i="1" l="1"/>
  <c r="U669" i="1"/>
  <c r="A405" i="1"/>
  <c r="C405" i="1"/>
  <c r="E405" i="1" s="1"/>
  <c r="D405" i="1" l="1"/>
  <c r="B406" i="1" s="1"/>
  <c r="V405" i="1"/>
  <c r="A406" i="1" l="1"/>
  <c r="V406" i="1" s="1"/>
  <c r="C406" i="1"/>
  <c r="T405" i="1"/>
  <c r="U670" i="1"/>
  <c r="W670" i="1"/>
  <c r="E406" i="1" l="1"/>
  <c r="D406" i="1" s="1"/>
  <c r="B407" i="1" l="1"/>
  <c r="T406" i="1"/>
  <c r="U671" i="1"/>
  <c r="W671" i="1"/>
  <c r="C407" i="1"/>
  <c r="A407" i="1"/>
  <c r="E407" i="1" l="1"/>
  <c r="D407" i="1" s="1"/>
  <c r="B408" i="1" s="1"/>
  <c r="V407" i="1"/>
  <c r="U672" i="1" l="1"/>
  <c r="W672" i="1"/>
  <c r="T407" i="1"/>
  <c r="C408" i="1" l="1"/>
  <c r="E408" i="1" s="1"/>
  <c r="A408" i="1"/>
  <c r="U673" i="1" l="1"/>
  <c r="W673" i="1"/>
  <c r="V408" i="1"/>
  <c r="D408" i="1"/>
  <c r="B409" i="1" s="1"/>
  <c r="T408" i="1" l="1"/>
  <c r="W674" i="1" l="1"/>
  <c r="U674" i="1"/>
  <c r="C409" i="1"/>
  <c r="E409" i="1" s="1"/>
  <c r="A409" i="1"/>
  <c r="V409" i="1" l="1"/>
  <c r="D409" i="1"/>
  <c r="B410" i="1" s="1"/>
  <c r="U675" i="1" l="1"/>
  <c r="W675" i="1"/>
  <c r="T409" i="1"/>
  <c r="C410" i="1" l="1"/>
  <c r="E410" i="1" s="1"/>
  <c r="A410" i="1"/>
  <c r="U676" i="1" l="1"/>
  <c r="W676" i="1"/>
  <c r="V410" i="1"/>
  <c r="D410" i="1"/>
  <c r="B411" i="1" s="1"/>
  <c r="T410" i="1" l="1"/>
  <c r="W677" i="1" l="1"/>
  <c r="U677" i="1"/>
  <c r="C411" i="1"/>
  <c r="E411" i="1" s="1"/>
  <c r="A411" i="1"/>
  <c r="V411" i="1" l="1"/>
  <c r="D411" i="1"/>
  <c r="B412" i="1" s="1"/>
  <c r="W678" i="1" l="1"/>
  <c r="U678" i="1"/>
  <c r="T411" i="1"/>
  <c r="C412" i="1" l="1"/>
  <c r="E412" i="1" s="1"/>
  <c r="A412" i="1"/>
  <c r="W679" i="1" l="1"/>
  <c r="U679" i="1"/>
  <c r="V412" i="1"/>
  <c r="D412" i="1"/>
  <c r="B413" i="1" s="1"/>
  <c r="T412" i="1" l="1"/>
  <c r="W680" i="1" l="1"/>
  <c r="U680" i="1"/>
  <c r="C413" i="1"/>
  <c r="E413" i="1" s="1"/>
  <c r="A413" i="1"/>
  <c r="V413" i="1" l="1"/>
  <c r="D413" i="1"/>
  <c r="B414" i="1" s="1"/>
  <c r="W681" i="1" l="1"/>
  <c r="U681" i="1"/>
  <c r="T413" i="1"/>
  <c r="A414" i="1" l="1"/>
  <c r="C414" i="1"/>
  <c r="E414" i="1" s="1"/>
  <c r="U682" i="1" l="1"/>
  <c r="W682" i="1"/>
  <c r="V414" i="1"/>
  <c r="D414" i="1"/>
  <c r="B415" i="1" s="1"/>
  <c r="T414" i="1" l="1"/>
  <c r="W683" i="1" l="1"/>
  <c r="U683" i="1"/>
  <c r="A415" i="1"/>
  <c r="C415" i="1"/>
  <c r="E415" i="1" s="1"/>
  <c r="D415" i="1" l="1"/>
  <c r="V415" i="1"/>
  <c r="B416" i="1" l="1"/>
  <c r="T415" i="1"/>
  <c r="U684" i="1"/>
  <c r="W684" i="1"/>
  <c r="C416" i="1" l="1"/>
  <c r="E416" i="1" s="1"/>
  <c r="D416" i="1" s="1"/>
  <c r="A416" i="1"/>
  <c r="V416" i="1" s="1"/>
  <c r="B417" i="1" l="1"/>
  <c r="T416" i="1"/>
  <c r="U685" i="1"/>
  <c r="W685" i="1"/>
  <c r="A417" i="1"/>
  <c r="C417" i="1" l="1"/>
  <c r="E417" i="1"/>
  <c r="D417" i="1" s="1"/>
  <c r="B418" i="1" s="1"/>
  <c r="V417" i="1"/>
  <c r="U686" i="1" l="1"/>
  <c r="W686" i="1"/>
  <c r="T417" i="1"/>
  <c r="C418" i="1" l="1"/>
  <c r="E418" i="1" s="1"/>
  <c r="A418" i="1"/>
  <c r="U687" i="1" l="1"/>
  <c r="W687" i="1"/>
  <c r="V418" i="1"/>
  <c r="D418" i="1"/>
  <c r="B419" i="1" s="1"/>
  <c r="T418" i="1" l="1"/>
  <c r="W688" i="1" l="1"/>
  <c r="U688" i="1"/>
  <c r="C419" i="1"/>
  <c r="E419" i="1" s="1"/>
  <c r="A419" i="1"/>
  <c r="V419" i="1" l="1"/>
  <c r="D419" i="1"/>
  <c r="B420" i="1" s="1"/>
  <c r="W689" i="1" l="1"/>
  <c r="U689" i="1"/>
  <c r="T419" i="1"/>
  <c r="C420" i="1" l="1"/>
  <c r="E420" i="1" s="1"/>
  <c r="A420" i="1"/>
  <c r="W690" i="1" l="1"/>
  <c r="U690" i="1"/>
  <c r="V420" i="1"/>
  <c r="D420" i="1"/>
  <c r="B421" i="1" s="1"/>
  <c r="T420" i="1" l="1"/>
  <c r="W691" i="1" l="1"/>
  <c r="U691" i="1"/>
  <c r="A421" i="1"/>
  <c r="C421" i="1"/>
  <c r="E421" i="1" s="1"/>
  <c r="V421" i="1" l="1"/>
  <c r="D421" i="1"/>
  <c r="B422" i="1" s="1"/>
  <c r="W692" i="1" l="1"/>
  <c r="U692" i="1"/>
  <c r="T421" i="1"/>
  <c r="C422" i="1" l="1"/>
  <c r="E422" i="1" s="1"/>
  <c r="A422" i="1"/>
  <c r="W693" i="1" l="1"/>
  <c r="U693" i="1"/>
  <c r="V422" i="1"/>
  <c r="D422" i="1"/>
  <c r="B423" i="1" s="1"/>
  <c r="T422" i="1" l="1"/>
  <c r="U694" i="1" l="1"/>
  <c r="W694" i="1"/>
  <c r="C423" i="1"/>
  <c r="E423" i="1" s="1"/>
  <c r="A423" i="1"/>
  <c r="V423" i="1" l="1"/>
  <c r="D423" i="1"/>
  <c r="B424" i="1" s="1"/>
  <c r="W695" i="1" l="1"/>
  <c r="U695" i="1"/>
  <c r="T423" i="1"/>
  <c r="C424" i="1" l="1"/>
  <c r="E424" i="1" s="1"/>
  <c r="A424" i="1"/>
  <c r="W696" i="1" l="1"/>
  <c r="U696" i="1"/>
  <c r="V424" i="1"/>
  <c r="D424" i="1"/>
  <c r="B425" i="1" s="1"/>
  <c r="T424" i="1" l="1"/>
  <c r="U697" i="1" l="1"/>
  <c r="W697" i="1"/>
  <c r="A425" i="1"/>
  <c r="C425" i="1"/>
  <c r="E425" i="1" s="1"/>
  <c r="V425" i="1" l="1"/>
  <c r="D425" i="1"/>
  <c r="B426" i="1" s="1"/>
  <c r="U698" i="1" l="1"/>
  <c r="W698" i="1"/>
  <c r="T425" i="1"/>
  <c r="C426" i="1" l="1"/>
  <c r="E426" i="1" s="1"/>
  <c r="A426" i="1"/>
  <c r="W699" i="1" l="1"/>
  <c r="U699" i="1"/>
  <c r="V426" i="1"/>
  <c r="D426" i="1"/>
  <c r="B427" i="1" s="1"/>
  <c r="T426" i="1" l="1"/>
  <c r="U700" i="1" l="1"/>
  <c r="W700" i="1"/>
  <c r="A427" i="1"/>
  <c r="C427" i="1"/>
  <c r="E427" i="1" s="1"/>
  <c r="V427" i="1" l="1"/>
  <c r="D427" i="1"/>
  <c r="B428" i="1" s="1"/>
  <c r="U701" i="1" l="1"/>
  <c r="W701" i="1"/>
  <c r="T427" i="1"/>
  <c r="A428" i="1" l="1"/>
  <c r="C428" i="1"/>
  <c r="E428" i="1" s="1"/>
  <c r="U702" i="1" l="1"/>
  <c r="W702" i="1"/>
  <c r="V428" i="1"/>
  <c r="D428" i="1"/>
  <c r="B429" i="1" s="1"/>
  <c r="T428" i="1" l="1"/>
  <c r="U703" i="1" l="1"/>
  <c r="W703" i="1"/>
  <c r="A429" i="1"/>
  <c r="C429" i="1"/>
  <c r="E429" i="1" s="1"/>
  <c r="V429" i="1" l="1"/>
  <c r="D429" i="1"/>
  <c r="B430" i="1" s="1"/>
  <c r="W704" i="1" l="1"/>
  <c r="U704" i="1"/>
  <c r="T429" i="1"/>
  <c r="C430" i="1" l="1"/>
  <c r="E430" i="1" s="1"/>
  <c r="A430" i="1"/>
  <c r="W705" i="1" l="1"/>
  <c r="U705" i="1"/>
  <c r="V430" i="1"/>
  <c r="D430" i="1"/>
  <c r="B431" i="1" s="1"/>
  <c r="T430" i="1" l="1"/>
  <c r="U706" i="1" l="1"/>
  <c r="W706" i="1"/>
  <c r="A431" i="1"/>
  <c r="C431" i="1"/>
  <c r="E431" i="1" s="1"/>
  <c r="V431" i="1" l="1"/>
  <c r="D431" i="1"/>
  <c r="B432" i="1" s="1"/>
  <c r="W707" i="1" l="1"/>
  <c r="U707" i="1"/>
  <c r="T431" i="1"/>
  <c r="A432" i="1" l="1"/>
  <c r="C432" i="1"/>
  <c r="E432" i="1" s="1"/>
  <c r="U708" i="1" l="1"/>
  <c r="W708" i="1"/>
  <c r="D432" i="1"/>
  <c r="B433" i="1" s="1"/>
  <c r="V432" i="1"/>
  <c r="T432" i="1" l="1"/>
  <c r="A433" i="1" l="1"/>
  <c r="V433" i="1" s="1"/>
  <c r="C433" i="1"/>
  <c r="E433" i="1" s="1"/>
  <c r="W709" i="1"/>
  <c r="U709" i="1"/>
  <c r="D433" i="1" l="1"/>
  <c r="B434" i="1" l="1"/>
  <c r="T433" i="1"/>
  <c r="W710" i="1"/>
  <c r="U710" i="1"/>
  <c r="C434" i="1" l="1"/>
  <c r="E434" i="1" s="1"/>
  <c r="D434" i="1" s="1"/>
  <c r="B435" i="1" s="1"/>
  <c r="A434" i="1"/>
  <c r="V434" i="1" s="1"/>
  <c r="T434" i="1" l="1"/>
  <c r="W711" i="1"/>
  <c r="U711" i="1"/>
  <c r="C435" i="1"/>
  <c r="E435" i="1" s="1"/>
  <c r="A435" i="1"/>
  <c r="V435" i="1" l="1"/>
  <c r="D435" i="1"/>
  <c r="B436" i="1" s="1"/>
  <c r="W712" i="1" l="1"/>
  <c r="U712" i="1"/>
  <c r="T435" i="1"/>
  <c r="C436" i="1" l="1"/>
  <c r="E436" i="1" s="1"/>
  <c r="A436" i="1"/>
  <c r="W713" i="1" l="1"/>
  <c r="U713" i="1"/>
  <c r="V436" i="1"/>
  <c r="D436" i="1"/>
  <c r="B437" i="1" s="1"/>
  <c r="T436" i="1" l="1"/>
  <c r="W714" i="1" l="1"/>
  <c r="U714" i="1"/>
  <c r="C437" i="1"/>
  <c r="E437" i="1" s="1"/>
  <c r="A437" i="1"/>
  <c r="V437" i="1" l="1"/>
  <c r="D437" i="1"/>
  <c r="B438" i="1" s="1"/>
  <c r="W715" i="1" l="1"/>
  <c r="U715" i="1"/>
  <c r="T437" i="1"/>
  <c r="C438" i="1" l="1"/>
  <c r="E438" i="1" s="1"/>
  <c r="A438" i="1"/>
  <c r="U716" i="1" l="1"/>
  <c r="W716" i="1"/>
  <c r="V438" i="1"/>
  <c r="D438" i="1"/>
  <c r="B439" i="1" s="1"/>
  <c r="T438" i="1" l="1"/>
  <c r="W717" i="1" l="1"/>
  <c r="U717" i="1"/>
  <c r="C439" i="1"/>
  <c r="E439" i="1" s="1"/>
  <c r="A439" i="1"/>
  <c r="V439" i="1" l="1"/>
  <c r="D439" i="1"/>
  <c r="B440" i="1" s="1"/>
  <c r="U718" i="1" l="1"/>
  <c r="W718" i="1"/>
  <c r="T439" i="1"/>
  <c r="A440" i="1" l="1"/>
  <c r="C440" i="1"/>
  <c r="E440" i="1" s="1"/>
  <c r="U719" i="1" l="1"/>
  <c r="W719" i="1"/>
  <c r="V440" i="1"/>
  <c r="D440" i="1"/>
  <c r="B441" i="1" s="1"/>
  <c r="T440" i="1" l="1"/>
  <c r="U720" i="1" l="1"/>
  <c r="W720" i="1"/>
  <c r="C441" i="1"/>
  <c r="E441" i="1" s="1"/>
  <c r="A441" i="1"/>
  <c r="V441" i="1" l="1"/>
  <c r="D441" i="1"/>
  <c r="B442" i="1" s="1"/>
  <c r="U721" i="1" l="1"/>
  <c r="W721" i="1"/>
  <c r="T441" i="1"/>
  <c r="A442" i="1" l="1"/>
  <c r="C442" i="1"/>
  <c r="E442" i="1" s="1"/>
  <c r="W722" i="1" l="1"/>
  <c r="U722" i="1"/>
  <c r="V442" i="1"/>
  <c r="D442" i="1"/>
  <c r="B443" i="1" s="1"/>
  <c r="T442" i="1" l="1"/>
  <c r="W723" i="1" l="1"/>
  <c r="U723" i="1"/>
  <c r="A443" i="1"/>
  <c r="C443" i="1"/>
  <c r="E443" i="1" s="1"/>
  <c r="V443" i="1" l="1"/>
  <c r="D443" i="1"/>
  <c r="B444" i="1" s="1"/>
  <c r="W724" i="1" l="1"/>
  <c r="U724" i="1"/>
  <c r="T443" i="1"/>
  <c r="C444" i="1" l="1"/>
  <c r="E444" i="1" s="1"/>
  <c r="A444" i="1"/>
  <c r="W725" i="1" l="1"/>
  <c r="U725" i="1"/>
  <c r="V444" i="1"/>
  <c r="D444" i="1"/>
  <c r="B445" i="1" s="1"/>
  <c r="T444" i="1" l="1"/>
  <c r="W726" i="1" l="1"/>
  <c r="U726" i="1"/>
  <c r="A445" i="1"/>
  <c r="C445" i="1"/>
  <c r="E445" i="1" s="1"/>
  <c r="V445" i="1" l="1"/>
  <c r="D445" i="1"/>
  <c r="B446" i="1" s="1"/>
  <c r="U727" i="1" l="1"/>
  <c r="W727" i="1"/>
  <c r="T445" i="1"/>
  <c r="A446" i="1" l="1"/>
  <c r="C446" i="1"/>
  <c r="E446" i="1" s="1"/>
  <c r="U728" i="1" l="1"/>
  <c r="W728" i="1"/>
  <c r="V446" i="1"/>
  <c r="D446" i="1"/>
  <c r="B447" i="1" s="1"/>
  <c r="T446" i="1" l="1"/>
  <c r="W729" i="1" l="1"/>
  <c r="U729" i="1"/>
  <c r="C447" i="1"/>
  <c r="E447" i="1" s="1"/>
  <c r="A447" i="1"/>
  <c r="V447" i="1" l="1"/>
  <c r="D447" i="1"/>
  <c r="B448" i="1" s="1"/>
  <c r="U730" i="1" l="1"/>
  <c r="W730" i="1"/>
  <c r="T447" i="1"/>
  <c r="A448" i="1" l="1"/>
  <c r="C448" i="1"/>
  <c r="E448" i="1" s="1"/>
  <c r="U731" i="1" l="1"/>
  <c r="W731" i="1"/>
  <c r="D448" i="1"/>
  <c r="B449" i="1" s="1"/>
  <c r="V448" i="1"/>
  <c r="T448" i="1" l="1"/>
  <c r="U732" i="1" l="1"/>
  <c r="W732" i="1"/>
  <c r="A449" i="1"/>
  <c r="C449" i="1"/>
  <c r="E449" i="1" s="1"/>
  <c r="D449" i="1" l="1"/>
  <c r="T449" i="1" s="1"/>
  <c r="V449" i="1"/>
  <c r="B450" i="1" l="1"/>
  <c r="U733" i="1"/>
  <c r="W733" i="1"/>
  <c r="A450" i="1" l="1"/>
  <c r="C450" i="1"/>
  <c r="E450" i="1" s="1"/>
  <c r="D450" i="1" s="1"/>
  <c r="V450" i="1"/>
  <c r="B451" i="1" l="1"/>
  <c r="T450" i="1"/>
  <c r="W734" i="1"/>
  <c r="U734" i="1"/>
  <c r="C451" i="1" l="1"/>
  <c r="E451" i="1" s="1"/>
  <c r="A451" i="1"/>
  <c r="V451" i="1" l="1"/>
  <c r="D451" i="1"/>
  <c r="B452" i="1" s="1"/>
  <c r="W735" i="1"/>
  <c r="U735" i="1"/>
  <c r="C452" i="1" l="1"/>
  <c r="A452" i="1"/>
  <c r="V452" i="1" s="1"/>
  <c r="T451" i="1"/>
  <c r="E452" i="1" l="1"/>
  <c r="D452" i="1" s="1"/>
  <c r="U736" i="1"/>
  <c r="W736" i="1"/>
  <c r="B453" i="1" l="1"/>
  <c r="T452" i="1"/>
  <c r="C453" i="1"/>
  <c r="E453" i="1"/>
  <c r="D453" i="1" s="1"/>
  <c r="A453" i="1"/>
  <c r="V453" i="1" s="1"/>
  <c r="B454" i="1" l="1"/>
  <c r="T453" i="1"/>
  <c r="W737" i="1"/>
  <c r="U737" i="1"/>
  <c r="C454" i="1" l="1"/>
  <c r="E454" i="1"/>
  <c r="D454" i="1" s="1"/>
  <c r="B455" i="1" s="1"/>
  <c r="A454" i="1"/>
  <c r="V454" i="1" s="1"/>
  <c r="T454" i="1" l="1"/>
  <c r="W738" i="1"/>
  <c r="U738" i="1"/>
  <c r="A455" i="1"/>
  <c r="C455" i="1"/>
  <c r="E455" i="1" s="1"/>
  <c r="V455" i="1" l="1"/>
  <c r="D455" i="1"/>
  <c r="B456" i="1" s="1"/>
  <c r="U739" i="1" l="1"/>
  <c r="W739" i="1"/>
  <c r="T455" i="1"/>
  <c r="A456" i="1" l="1"/>
  <c r="C456" i="1"/>
  <c r="E456" i="1" s="1"/>
  <c r="U740" i="1" l="1"/>
  <c r="W740" i="1"/>
  <c r="V456" i="1"/>
  <c r="D456" i="1"/>
  <c r="B457" i="1" s="1"/>
  <c r="T456" i="1" l="1"/>
  <c r="U741" i="1" l="1"/>
  <c r="W741" i="1"/>
  <c r="A457" i="1"/>
  <c r="C457" i="1"/>
  <c r="E457" i="1" s="1"/>
  <c r="V457" i="1" l="1"/>
  <c r="D457" i="1"/>
  <c r="B458" i="1" s="1"/>
  <c r="U742" i="1" l="1"/>
  <c r="W742" i="1"/>
  <c r="T457" i="1"/>
  <c r="A458" i="1" l="1"/>
  <c r="C458" i="1"/>
  <c r="E458" i="1" s="1"/>
  <c r="U743" i="1" l="1"/>
  <c r="W743" i="1"/>
  <c r="V458" i="1"/>
  <c r="D458" i="1"/>
  <c r="B459" i="1" s="1"/>
  <c r="T458" i="1" l="1"/>
  <c r="U744" i="1" l="1"/>
  <c r="W744" i="1"/>
  <c r="C459" i="1"/>
  <c r="E459" i="1" s="1"/>
  <c r="A459" i="1"/>
  <c r="V459" i="1" l="1"/>
  <c r="D459" i="1"/>
  <c r="B460" i="1" s="1"/>
  <c r="T459" i="1" l="1"/>
  <c r="W745" i="1" l="1"/>
  <c r="U745" i="1"/>
  <c r="A460" i="1"/>
  <c r="C460" i="1"/>
  <c r="E460" i="1" s="1"/>
  <c r="V460" i="1" l="1"/>
  <c r="D460" i="1"/>
  <c r="B461" i="1" s="1"/>
  <c r="W746" i="1" l="1"/>
  <c r="U746" i="1"/>
  <c r="T460" i="1"/>
  <c r="C461" i="1" l="1"/>
  <c r="E461" i="1" s="1"/>
  <c r="A461" i="1"/>
  <c r="D461" i="1" l="1"/>
  <c r="B462" i="1" s="1"/>
  <c r="V461" i="1"/>
  <c r="T461" i="1" l="1"/>
  <c r="U747" i="1"/>
  <c r="W747" i="1"/>
  <c r="C462" i="1" l="1"/>
  <c r="E462" i="1" s="1"/>
  <c r="A462" i="1"/>
  <c r="V462" i="1" l="1"/>
  <c r="D462" i="1"/>
  <c r="W748" i="1"/>
  <c r="U748" i="1"/>
  <c r="B463" i="1" l="1"/>
  <c r="A463" i="1" s="1"/>
  <c r="T462" i="1"/>
  <c r="C463" i="1" l="1"/>
  <c r="E463" i="1"/>
  <c r="D463" i="1" s="1"/>
  <c r="W749" i="1"/>
  <c r="U749" i="1"/>
  <c r="V463" i="1"/>
  <c r="T463" i="1" l="1"/>
  <c r="B464" i="1"/>
  <c r="A464" i="1" l="1"/>
  <c r="V464" i="1" s="1"/>
  <c r="C464" i="1"/>
  <c r="E464" i="1" s="1"/>
  <c r="D464" i="1" s="1"/>
  <c r="W750" i="1"/>
  <c r="U750" i="1"/>
  <c r="B465" i="1" l="1"/>
  <c r="T464" i="1"/>
  <c r="C465" i="1" l="1"/>
  <c r="E465" i="1"/>
  <c r="D465" i="1" s="1"/>
  <c r="A465" i="1"/>
  <c r="V465" i="1" s="1"/>
  <c r="W751" i="1"/>
  <c r="U751" i="1"/>
  <c r="T465" i="1" l="1"/>
  <c r="B466" i="1"/>
  <c r="A466" i="1" l="1"/>
  <c r="C466" i="1"/>
  <c r="E466" i="1" s="1"/>
  <c r="U752" i="1"/>
  <c r="W752" i="1"/>
  <c r="D466" i="1" l="1"/>
  <c r="B467" i="1" s="1"/>
  <c r="V466" i="1"/>
  <c r="T466" i="1" l="1"/>
  <c r="C467" i="1"/>
  <c r="A467" i="1"/>
  <c r="V467" i="1" s="1"/>
  <c r="U753" i="1"/>
  <c r="W753" i="1"/>
  <c r="E467" i="1" l="1"/>
  <c r="D467" i="1" s="1"/>
  <c r="B468" i="1" l="1"/>
  <c r="A468" i="1" s="1"/>
  <c r="T467" i="1"/>
  <c r="C468" i="1"/>
  <c r="E468" i="1"/>
  <c r="D468" i="1" s="1"/>
  <c r="B469" i="1" s="1"/>
  <c r="U754" i="1"/>
  <c r="W754" i="1"/>
  <c r="V468" i="1"/>
  <c r="T468" i="1" l="1"/>
  <c r="U755" i="1" l="1"/>
  <c r="W755" i="1"/>
  <c r="C469" i="1"/>
  <c r="E469" i="1" s="1"/>
  <c r="A469" i="1"/>
  <c r="V469" i="1" l="1"/>
  <c r="D469" i="1"/>
  <c r="B470" i="1" s="1"/>
  <c r="U756" i="1" l="1"/>
  <c r="W756" i="1"/>
  <c r="T469" i="1"/>
  <c r="A470" i="1" l="1"/>
  <c r="C470" i="1"/>
  <c r="E470" i="1" s="1"/>
  <c r="W757" i="1" l="1"/>
  <c r="U757" i="1"/>
  <c r="V470" i="1"/>
  <c r="D470" i="1"/>
  <c r="B471" i="1" s="1"/>
  <c r="T470" i="1" l="1"/>
  <c r="U758" i="1" l="1"/>
  <c r="W758" i="1"/>
  <c r="C471" i="1"/>
  <c r="E471" i="1" s="1"/>
  <c r="A471" i="1"/>
  <c r="V471" i="1" l="1"/>
  <c r="D471" i="1"/>
  <c r="B472" i="1" s="1"/>
  <c r="W759" i="1" l="1"/>
  <c r="U759" i="1"/>
  <c r="T471" i="1"/>
  <c r="A472" i="1" l="1"/>
  <c r="C472" i="1"/>
  <c r="E472" i="1" s="1"/>
  <c r="W760" i="1" l="1"/>
  <c r="U760" i="1"/>
  <c r="V472" i="1"/>
  <c r="D472" i="1"/>
  <c r="B473" i="1" s="1"/>
  <c r="T472" i="1" l="1"/>
  <c r="U761" i="1" l="1"/>
  <c r="W761" i="1"/>
  <c r="C473" i="1"/>
  <c r="E473" i="1" s="1"/>
  <c r="A473" i="1"/>
  <c r="V473" i="1" l="1"/>
  <c r="D473" i="1"/>
  <c r="B474" i="1" s="1"/>
  <c r="W762" i="1" l="1"/>
  <c r="U762" i="1"/>
  <c r="T473" i="1"/>
  <c r="C474" i="1" l="1"/>
  <c r="E474" i="1" s="1"/>
  <c r="A474" i="1"/>
  <c r="U763" i="1" l="1"/>
  <c r="W763" i="1"/>
  <c r="V474" i="1"/>
  <c r="D474" i="1"/>
  <c r="B475" i="1" s="1"/>
  <c r="T474" i="1" l="1"/>
  <c r="W764" i="1" l="1"/>
  <c r="U764" i="1"/>
  <c r="C475" i="1"/>
  <c r="E475" i="1" s="1"/>
  <c r="A475" i="1"/>
  <c r="V475" i="1" l="1"/>
  <c r="D475" i="1"/>
  <c r="B476" i="1" s="1"/>
  <c r="U765" i="1" l="1"/>
  <c r="W765" i="1"/>
  <c r="T475" i="1"/>
  <c r="C476" i="1" l="1"/>
  <c r="E476" i="1" s="1"/>
  <c r="A476" i="1"/>
  <c r="W766" i="1" l="1"/>
  <c r="U766" i="1"/>
  <c r="V476" i="1"/>
  <c r="D476" i="1"/>
  <c r="B477" i="1" s="1"/>
  <c r="T476" i="1" l="1"/>
  <c r="W767" i="1" l="1"/>
  <c r="U767" i="1"/>
  <c r="A477" i="1"/>
  <c r="C477" i="1"/>
  <c r="E477" i="1" s="1"/>
  <c r="V477" i="1" l="1"/>
  <c r="D477" i="1"/>
  <c r="B478" i="1" s="1"/>
  <c r="U768" i="1" l="1"/>
  <c r="W768" i="1"/>
  <c r="T477" i="1"/>
  <c r="A478" i="1" l="1"/>
  <c r="C478" i="1"/>
  <c r="E478" i="1" s="1"/>
  <c r="W769" i="1" l="1"/>
  <c r="U769" i="1"/>
  <c r="V478" i="1"/>
  <c r="D478" i="1"/>
  <c r="B479" i="1" s="1"/>
  <c r="T478" i="1" l="1"/>
  <c r="W770" i="1" l="1"/>
  <c r="U770" i="1"/>
  <c r="A479" i="1"/>
  <c r="C479" i="1"/>
  <c r="E479" i="1" s="1"/>
  <c r="V479" i="1" l="1"/>
  <c r="D479" i="1"/>
  <c r="B480" i="1" s="1"/>
  <c r="U771" i="1" l="1"/>
  <c r="W771" i="1"/>
  <c r="T479" i="1"/>
  <c r="A480" i="1" l="1"/>
  <c r="C480" i="1"/>
  <c r="E480" i="1" s="1"/>
  <c r="W772" i="1" l="1"/>
  <c r="U772" i="1"/>
  <c r="V480" i="1"/>
  <c r="D480" i="1"/>
  <c r="B481" i="1" s="1"/>
  <c r="T480" i="1" l="1"/>
  <c r="U773" i="1" l="1"/>
  <c r="W773" i="1"/>
  <c r="A481" i="1"/>
  <c r="C481" i="1"/>
  <c r="E481" i="1" s="1"/>
  <c r="V481" i="1" l="1"/>
  <c r="D481" i="1"/>
  <c r="B482" i="1" s="1"/>
  <c r="W774" i="1" l="1"/>
  <c r="U774" i="1"/>
  <c r="T481" i="1"/>
  <c r="C482" i="1" l="1"/>
  <c r="E482" i="1" s="1"/>
  <c r="A482" i="1"/>
  <c r="W775" i="1" l="1"/>
  <c r="U775" i="1"/>
  <c r="V482" i="1"/>
  <c r="D482" i="1"/>
  <c r="B483" i="1" s="1"/>
  <c r="T482" i="1" l="1"/>
  <c r="W776" i="1" l="1"/>
  <c r="U776" i="1"/>
  <c r="A483" i="1"/>
  <c r="C483" i="1"/>
  <c r="E483" i="1" s="1"/>
  <c r="V483" i="1" l="1"/>
  <c r="D483" i="1"/>
  <c r="B484" i="1" s="1"/>
  <c r="U777" i="1" l="1"/>
  <c r="W777" i="1"/>
  <c r="T483" i="1"/>
  <c r="C484" i="1" l="1"/>
  <c r="E484" i="1" s="1"/>
  <c r="A484" i="1"/>
  <c r="U778" i="1" l="1"/>
  <c r="W778" i="1"/>
  <c r="V484" i="1"/>
  <c r="D484" i="1"/>
  <c r="B485" i="1" s="1"/>
  <c r="T484" i="1" l="1"/>
  <c r="U779" i="1" l="1"/>
  <c r="W779" i="1"/>
  <c r="A485" i="1"/>
  <c r="C485" i="1"/>
  <c r="E485" i="1" s="1"/>
  <c r="V485" i="1" l="1"/>
  <c r="D485" i="1"/>
  <c r="B486" i="1" s="1"/>
  <c r="U780" i="1" l="1"/>
  <c r="W780" i="1"/>
  <c r="T485" i="1"/>
  <c r="A486" i="1" l="1"/>
  <c r="C486" i="1"/>
  <c r="E486" i="1" s="1"/>
  <c r="W781" i="1" l="1"/>
  <c r="U781" i="1"/>
  <c r="V486" i="1"/>
  <c r="D486" i="1"/>
  <c r="B487" i="1" s="1"/>
  <c r="T486" i="1" l="1"/>
  <c r="U782" i="1" l="1"/>
  <c r="W782" i="1"/>
  <c r="A487" i="1"/>
  <c r="C487" i="1"/>
  <c r="E487" i="1" s="1"/>
  <c r="V487" i="1" l="1"/>
  <c r="D487" i="1"/>
  <c r="U783" i="1" l="1"/>
  <c r="W783" i="1"/>
  <c r="T487" i="1"/>
  <c r="U784" i="1" l="1"/>
  <c r="W784" i="1"/>
  <c r="V488" i="1"/>
  <c r="T488" i="1" l="1"/>
  <c r="W785" i="1" l="1"/>
  <c r="U785" i="1"/>
  <c r="V489" i="1" l="1"/>
  <c r="U786" i="1" l="1"/>
  <c r="W786" i="1"/>
  <c r="T489" i="1"/>
  <c r="U787" i="1" l="1"/>
  <c r="W787" i="1"/>
  <c r="V490" i="1"/>
  <c r="T490" i="1" l="1"/>
  <c r="W788" i="1" l="1"/>
  <c r="U788" i="1"/>
  <c r="V491" i="1" l="1"/>
  <c r="T491" i="1" l="1"/>
  <c r="W789" i="1"/>
  <c r="U789" i="1"/>
  <c r="V492" i="1" l="1"/>
  <c r="U790" i="1" l="1"/>
  <c r="W790" i="1"/>
  <c r="T492" i="1" l="1"/>
  <c r="V493" i="1" l="1"/>
  <c r="W791" i="1"/>
  <c r="U791" i="1"/>
  <c r="T493" i="1" l="1"/>
  <c r="U792" i="1" l="1"/>
  <c r="W792" i="1"/>
  <c r="V494" i="1"/>
  <c r="T494" i="1" l="1"/>
  <c r="W793" i="1" l="1"/>
  <c r="U793" i="1"/>
  <c r="V495" i="1" l="1"/>
  <c r="W794" i="1" l="1"/>
  <c r="U794" i="1"/>
  <c r="T495" i="1"/>
  <c r="U795" i="1" l="1"/>
  <c r="W795" i="1"/>
  <c r="V496" i="1"/>
  <c r="T496" i="1" l="1"/>
  <c r="W796" i="1" l="1"/>
  <c r="U796" i="1"/>
  <c r="V497" i="1" l="1"/>
  <c r="U797" i="1" l="1"/>
  <c r="W797" i="1"/>
  <c r="T497" i="1"/>
  <c r="W798" i="1" l="1"/>
  <c r="U798" i="1"/>
  <c r="V498" i="1"/>
  <c r="T498" i="1" l="1"/>
  <c r="U799" i="1" l="1"/>
  <c r="W799" i="1"/>
  <c r="V499" i="1" l="1"/>
  <c r="W800" i="1" l="1"/>
  <c r="U800" i="1"/>
  <c r="T499" i="1"/>
  <c r="W801" i="1" l="1"/>
  <c r="U801" i="1"/>
  <c r="V500" i="1"/>
  <c r="T500" i="1" l="1"/>
  <c r="U802" i="1" l="1"/>
  <c r="W802" i="1"/>
  <c r="V501" i="1" l="1"/>
  <c r="U803" i="1" l="1"/>
  <c r="W803" i="1"/>
  <c r="T501" i="1"/>
  <c r="W804" i="1" l="1"/>
  <c r="U804" i="1"/>
  <c r="V502" i="1"/>
  <c r="T502" i="1" l="1"/>
  <c r="U805" i="1" l="1"/>
  <c r="W805" i="1"/>
  <c r="V503" i="1" l="1"/>
  <c r="U806" i="1" l="1"/>
  <c r="W806" i="1"/>
  <c r="T503" i="1"/>
  <c r="U807" i="1" l="1"/>
  <c r="W807" i="1"/>
  <c r="V504" i="1"/>
  <c r="T504" i="1" l="1"/>
  <c r="W808" i="1" l="1"/>
  <c r="U808" i="1"/>
  <c r="V505" i="1" l="1"/>
  <c r="W809" i="1" l="1"/>
  <c r="U809" i="1"/>
  <c r="T505" i="1"/>
  <c r="W810" i="1" l="1"/>
  <c r="U810" i="1"/>
  <c r="V506" i="1"/>
  <c r="T506" i="1" l="1"/>
  <c r="U811" i="1" l="1"/>
  <c r="W811" i="1"/>
  <c r="V507" i="1" l="1"/>
  <c r="U812" i="1" l="1"/>
  <c r="W812" i="1"/>
  <c r="T507" i="1"/>
  <c r="W813" i="1" l="1"/>
  <c r="U813" i="1"/>
  <c r="V508" i="1"/>
  <c r="T508" i="1" l="1"/>
  <c r="U814" i="1" l="1"/>
  <c r="W814" i="1"/>
  <c r="V509" i="1" l="1"/>
  <c r="W815" i="1" l="1"/>
  <c r="U815" i="1"/>
  <c r="T509" i="1"/>
  <c r="W816" i="1" l="1"/>
  <c r="U816" i="1"/>
  <c r="V510" i="1"/>
  <c r="T510" i="1" l="1"/>
  <c r="W817" i="1" l="1"/>
  <c r="U817" i="1"/>
  <c r="V511" i="1" l="1"/>
  <c r="U818" i="1" l="1"/>
  <c r="W818" i="1"/>
  <c r="T511" i="1"/>
  <c r="U819" i="1" l="1"/>
  <c r="W819" i="1"/>
  <c r="V512" i="1"/>
  <c r="T512" i="1" l="1"/>
  <c r="W820" i="1" l="1"/>
  <c r="U820" i="1"/>
  <c r="V513" i="1" l="1"/>
  <c r="U821" i="1" l="1"/>
  <c r="W821" i="1"/>
  <c r="T513" i="1"/>
  <c r="W822" i="1" l="1"/>
  <c r="U822" i="1"/>
  <c r="V514" i="1"/>
  <c r="T514" i="1" l="1"/>
  <c r="W823" i="1" l="1"/>
  <c r="U823" i="1"/>
  <c r="V515" i="1" l="1"/>
  <c r="W824" i="1" l="1"/>
  <c r="U824" i="1"/>
  <c r="T515" i="1"/>
  <c r="U825" i="1" l="1"/>
  <c r="W825" i="1"/>
  <c r="V516" i="1"/>
  <c r="T516" i="1" l="1"/>
  <c r="W826" i="1" l="1"/>
  <c r="U826" i="1"/>
  <c r="V517" i="1" l="1"/>
  <c r="U827" i="1" l="1"/>
  <c r="W827" i="1"/>
  <c r="T517" i="1"/>
  <c r="W828" i="1" l="1"/>
  <c r="U828" i="1"/>
  <c r="V518" i="1"/>
  <c r="T518" i="1" l="1"/>
  <c r="U829" i="1" l="1"/>
  <c r="W829" i="1"/>
  <c r="V519" i="1" l="1"/>
  <c r="U830" i="1" l="1"/>
  <c r="W830" i="1"/>
  <c r="T519" i="1"/>
  <c r="T520" i="1" l="1"/>
  <c r="U831" i="1"/>
  <c r="W831" i="1"/>
  <c r="V520" i="1"/>
  <c r="V521" i="1" l="1"/>
  <c r="U832" i="1"/>
  <c r="W832" i="1"/>
  <c r="T521" i="1" l="1"/>
  <c r="W833" i="1" l="1"/>
  <c r="U833" i="1"/>
  <c r="V522" i="1"/>
  <c r="T522" i="1" l="1"/>
  <c r="U834" i="1" l="1"/>
  <c r="W834" i="1"/>
  <c r="V523" i="1" l="1"/>
  <c r="W835" i="1" l="1"/>
  <c r="U835" i="1"/>
  <c r="T523" i="1"/>
  <c r="W836" i="1" l="1"/>
  <c r="U836" i="1"/>
  <c r="V524" i="1"/>
  <c r="T524" i="1" l="1"/>
  <c r="U837" i="1" l="1"/>
  <c r="W837" i="1"/>
  <c r="V525" i="1" l="1"/>
  <c r="U838" i="1" l="1"/>
  <c r="W838" i="1"/>
  <c r="T525" i="1"/>
  <c r="U839" i="1" l="1"/>
  <c r="W839" i="1"/>
  <c r="V526" i="1"/>
  <c r="T526" i="1" l="1"/>
  <c r="U840" i="1" l="1"/>
  <c r="W840" i="1"/>
  <c r="V527" i="1" l="1"/>
  <c r="U841" i="1" l="1"/>
  <c r="W841" i="1"/>
  <c r="T527" i="1"/>
  <c r="W842" i="1" l="1"/>
  <c r="U842" i="1"/>
  <c r="V528" i="1"/>
  <c r="T528" i="1" l="1"/>
  <c r="U843" i="1" l="1"/>
  <c r="W843" i="1"/>
  <c r="V529" i="1" l="1"/>
  <c r="U844" i="1" l="1"/>
  <c r="W844" i="1"/>
  <c r="T529" i="1"/>
  <c r="U845" i="1" l="1"/>
  <c r="W845" i="1"/>
  <c r="V530" i="1"/>
  <c r="T530" i="1" l="1"/>
  <c r="W846" i="1" l="1"/>
  <c r="U846" i="1"/>
  <c r="V531" i="1" l="1"/>
  <c r="U847" i="1" l="1"/>
  <c r="W847" i="1"/>
  <c r="T531" i="1"/>
  <c r="U848" i="1" l="1"/>
  <c r="W848" i="1"/>
  <c r="V532" i="1"/>
  <c r="T532" i="1" l="1"/>
  <c r="W849" i="1" l="1"/>
  <c r="U849" i="1"/>
  <c r="V533" i="1" l="1"/>
  <c r="U850" i="1" l="1"/>
  <c r="W850" i="1"/>
  <c r="T533" i="1"/>
  <c r="U851" i="1" l="1"/>
  <c r="W851" i="1"/>
  <c r="V534" i="1"/>
  <c r="T534" i="1" l="1"/>
  <c r="U852" i="1" l="1"/>
  <c r="W852" i="1"/>
  <c r="V535" i="1" l="1"/>
  <c r="T535" i="1" l="1"/>
  <c r="W853" i="1"/>
  <c r="U853" i="1"/>
  <c r="V536" i="1" l="1"/>
  <c r="U854" i="1" l="1"/>
  <c r="W854" i="1"/>
  <c r="T536" i="1" l="1"/>
  <c r="V537" i="1" l="1"/>
  <c r="U855" i="1"/>
  <c r="W855" i="1"/>
  <c r="T537" i="1" l="1"/>
  <c r="U856" i="1"/>
  <c r="W856" i="1"/>
  <c r="V538" i="1"/>
  <c r="T538" i="1" l="1"/>
  <c r="U857" i="1" l="1"/>
  <c r="W857" i="1"/>
  <c r="V539" i="1" l="1"/>
  <c r="W858" i="1" l="1"/>
  <c r="U858" i="1"/>
  <c r="T539" i="1"/>
  <c r="W859" i="1" l="1"/>
  <c r="U859" i="1"/>
  <c r="V540" i="1"/>
  <c r="T540" i="1" l="1"/>
  <c r="W860" i="1" l="1"/>
  <c r="U860" i="1"/>
  <c r="V541" i="1" l="1"/>
  <c r="U861" i="1" l="1"/>
  <c r="W861" i="1"/>
  <c r="T541" i="1"/>
  <c r="U862" i="1" l="1"/>
  <c r="W862" i="1"/>
  <c r="V542" i="1"/>
  <c r="T542" i="1" l="1"/>
  <c r="U863" i="1" l="1"/>
  <c r="W863" i="1"/>
  <c r="V543" i="1" l="1"/>
  <c r="W864" i="1" l="1"/>
  <c r="U864" i="1"/>
  <c r="T543" i="1"/>
  <c r="W865" i="1" l="1"/>
  <c r="U865" i="1"/>
  <c r="V544" i="1"/>
  <c r="T544" i="1" l="1"/>
  <c r="W866" i="1" l="1"/>
  <c r="U866" i="1"/>
  <c r="V545" i="1" l="1"/>
  <c r="W867" i="1" l="1"/>
  <c r="U867" i="1"/>
  <c r="T545" i="1"/>
  <c r="U868" i="1" l="1"/>
  <c r="W868" i="1"/>
  <c r="V546" i="1"/>
  <c r="T546" i="1" l="1"/>
  <c r="W869" i="1" l="1"/>
  <c r="U869" i="1"/>
  <c r="V547" i="1" l="1"/>
  <c r="W870" i="1" l="1"/>
  <c r="U870" i="1"/>
  <c r="T547" i="1"/>
  <c r="U871" i="1" l="1"/>
  <c r="W871" i="1"/>
  <c r="V548" i="1"/>
  <c r="T548" i="1" l="1"/>
  <c r="U872" i="1" l="1"/>
  <c r="W872" i="1"/>
  <c r="V549" i="1" l="1"/>
  <c r="U873" i="1" l="1"/>
  <c r="W873" i="1"/>
  <c r="T549" i="1"/>
  <c r="U874" i="1" l="1"/>
  <c r="W874" i="1"/>
  <c r="V550" i="1"/>
  <c r="T550" i="1"/>
  <c r="V551" i="1" l="1"/>
  <c r="W875" i="1"/>
  <c r="U875" i="1"/>
  <c r="T551" i="1" l="1"/>
  <c r="W876" i="1" l="1"/>
  <c r="U876" i="1"/>
  <c r="V552" i="1"/>
  <c r="T552" i="1" l="1"/>
  <c r="U877" i="1" l="1"/>
  <c r="W877" i="1"/>
  <c r="V553" i="1" l="1"/>
  <c r="W878" i="1" l="1"/>
  <c r="U878" i="1"/>
  <c r="T553" i="1"/>
  <c r="U879" i="1" l="1"/>
  <c r="W879" i="1"/>
  <c r="V554" i="1"/>
  <c r="T554" i="1" l="1"/>
  <c r="U880" i="1" l="1"/>
  <c r="W880" i="1"/>
  <c r="V555" i="1" l="1"/>
  <c r="U881" i="1" l="1"/>
  <c r="W881" i="1"/>
  <c r="T555" i="1"/>
  <c r="U882" i="1" l="1"/>
  <c r="W882" i="1"/>
  <c r="V556" i="1"/>
  <c r="T556" i="1" l="1"/>
  <c r="U883" i="1" l="1"/>
  <c r="W883" i="1"/>
  <c r="V557" i="1" l="1"/>
  <c r="U884" i="1" l="1"/>
  <c r="W884" i="1"/>
  <c r="T557" i="1"/>
  <c r="U885" i="1" l="1"/>
  <c r="W885" i="1"/>
  <c r="V558" i="1"/>
  <c r="T558" i="1" l="1"/>
  <c r="U886" i="1" l="1"/>
  <c r="W886" i="1"/>
  <c r="V559" i="1" l="1"/>
  <c r="W887" i="1" l="1"/>
  <c r="U887" i="1"/>
  <c r="T559" i="1"/>
  <c r="W888" i="1" l="1"/>
  <c r="U888" i="1"/>
  <c r="V560" i="1"/>
  <c r="T560" i="1" l="1"/>
  <c r="U889" i="1" l="1"/>
  <c r="W889" i="1"/>
  <c r="V561" i="1" l="1"/>
  <c r="W890" i="1" l="1"/>
  <c r="U890" i="1"/>
  <c r="T561" i="1"/>
  <c r="W891" i="1" l="1"/>
  <c r="U891" i="1"/>
  <c r="V562" i="1"/>
  <c r="T562" i="1" l="1"/>
  <c r="W892" i="1" l="1"/>
  <c r="U892" i="1"/>
  <c r="V563" i="1" l="1"/>
  <c r="U893" i="1" l="1"/>
  <c r="W893" i="1"/>
  <c r="T563" i="1"/>
  <c r="U894" i="1" l="1"/>
  <c r="W894" i="1"/>
  <c r="V564" i="1"/>
  <c r="T564" i="1" l="1"/>
  <c r="U895" i="1" l="1"/>
  <c r="W895" i="1"/>
  <c r="V565" i="1" l="1"/>
  <c r="U896" i="1" l="1"/>
  <c r="W896" i="1"/>
  <c r="T565" i="1"/>
  <c r="U897" i="1" l="1"/>
  <c r="W897" i="1"/>
  <c r="V566" i="1"/>
  <c r="T566" i="1" l="1"/>
  <c r="W898" i="1" l="1"/>
  <c r="U898" i="1"/>
  <c r="V567" i="1" l="1"/>
  <c r="T567" i="1" l="1"/>
  <c r="W899" i="1"/>
  <c r="U899" i="1"/>
  <c r="V568" i="1" l="1"/>
  <c r="W900" i="1"/>
  <c r="U900" i="1"/>
  <c r="T568" i="1" l="1"/>
  <c r="V569" i="1" l="1"/>
  <c r="U901" i="1"/>
  <c r="W901" i="1"/>
  <c r="T569" i="1" l="1"/>
  <c r="W902" i="1" l="1"/>
  <c r="U902" i="1"/>
  <c r="V570" i="1" l="1"/>
  <c r="T570" i="1"/>
  <c r="V571" i="1" l="1"/>
  <c r="U903" i="1"/>
  <c r="W903" i="1"/>
  <c r="T571" i="1" l="1"/>
  <c r="U904" i="1"/>
  <c r="W904" i="1"/>
  <c r="V572" i="1" l="1"/>
  <c r="T572" i="1" l="1"/>
  <c r="U905" i="1"/>
  <c r="W905" i="1"/>
  <c r="V573" i="1" l="1"/>
  <c r="U906" i="1" l="1"/>
  <c r="W906" i="1"/>
  <c r="T573" i="1"/>
  <c r="W907" i="1" l="1"/>
  <c r="U907" i="1"/>
  <c r="V574" i="1"/>
  <c r="T574" i="1" l="1"/>
  <c r="U908" i="1" l="1"/>
  <c r="W908" i="1"/>
  <c r="V575" i="1" l="1"/>
  <c r="W909" i="1" l="1"/>
  <c r="U909" i="1"/>
  <c r="T575" i="1"/>
  <c r="W910" i="1" l="1"/>
  <c r="U910" i="1"/>
  <c r="V576" i="1"/>
  <c r="T576" i="1" l="1"/>
  <c r="U911" i="1" l="1"/>
  <c r="W911" i="1"/>
  <c r="V577" i="1" l="1"/>
  <c r="W912" i="1" l="1"/>
  <c r="U912" i="1"/>
  <c r="T577" i="1"/>
  <c r="W913" i="1" l="1"/>
  <c r="U913" i="1"/>
  <c r="V578" i="1"/>
  <c r="T578" i="1" l="1"/>
  <c r="U914" i="1" l="1"/>
  <c r="W914" i="1"/>
  <c r="V579" i="1" l="1"/>
  <c r="W915" i="1" l="1"/>
  <c r="U915" i="1"/>
  <c r="T579" i="1"/>
  <c r="U916" i="1" l="1"/>
  <c r="W916" i="1"/>
  <c r="V580" i="1"/>
  <c r="T580" i="1" l="1"/>
  <c r="W917" i="1" l="1"/>
  <c r="U917" i="1"/>
  <c r="V581" i="1" l="1"/>
  <c r="W918" i="1" l="1"/>
  <c r="U918" i="1"/>
  <c r="T581" i="1"/>
  <c r="W919" i="1" l="1"/>
  <c r="U919" i="1"/>
  <c r="V582" i="1"/>
  <c r="T582" i="1" l="1"/>
  <c r="W920" i="1" l="1"/>
  <c r="U920" i="1"/>
  <c r="V583" i="1" l="1"/>
  <c r="U921" i="1" l="1"/>
  <c r="W921" i="1"/>
  <c r="T583" i="1"/>
  <c r="U922" i="1" l="1"/>
  <c r="W922" i="1"/>
  <c r="V584" i="1"/>
  <c r="T584" i="1" l="1"/>
  <c r="W923" i="1" l="1"/>
  <c r="U923" i="1"/>
  <c r="V585" i="1" l="1"/>
  <c r="W924" i="1" l="1"/>
  <c r="U924" i="1"/>
  <c r="T585" i="1"/>
  <c r="U925" i="1" l="1"/>
  <c r="W925" i="1"/>
  <c r="V586" i="1"/>
  <c r="T586" i="1" l="1"/>
  <c r="U926" i="1" l="1"/>
  <c r="W926" i="1"/>
  <c r="V587" i="1" l="1"/>
  <c r="W927" i="1" l="1"/>
  <c r="U927" i="1"/>
  <c r="T587" i="1"/>
  <c r="U928" i="1" l="1"/>
  <c r="W928" i="1"/>
  <c r="V588" i="1"/>
  <c r="T588" i="1" l="1"/>
  <c r="U929" i="1" l="1"/>
  <c r="W929" i="1"/>
  <c r="V589" i="1" l="1"/>
  <c r="U930" i="1" l="1"/>
  <c r="W930" i="1"/>
  <c r="T589" i="1"/>
  <c r="V590" i="1" l="1"/>
  <c r="U931" i="1" l="1"/>
  <c r="W931" i="1"/>
  <c r="T590" i="1"/>
  <c r="V591" i="1" l="1"/>
  <c r="T591" i="1" l="1"/>
  <c r="U932" i="1"/>
  <c r="W932" i="1"/>
  <c r="V592" i="1" l="1"/>
  <c r="U933" i="1" l="1"/>
  <c r="W933" i="1"/>
  <c r="T592" i="1" l="1"/>
  <c r="W934" i="1" l="1"/>
  <c r="U934" i="1"/>
  <c r="V593" i="1" l="1"/>
  <c r="T593" i="1" l="1"/>
  <c r="W935" i="1"/>
  <c r="U935" i="1"/>
  <c r="V594" i="1" l="1"/>
  <c r="W936" i="1" l="1"/>
  <c r="U936" i="1"/>
  <c r="T594" i="1" l="1"/>
  <c r="V595" i="1" l="1"/>
  <c r="U937" i="1"/>
  <c r="W937" i="1"/>
  <c r="T595" i="1" l="1"/>
  <c r="W938" i="1"/>
  <c r="U938" i="1"/>
  <c r="V596" i="1" l="1"/>
  <c r="T596" i="1" l="1"/>
  <c r="W939" i="1"/>
  <c r="U939" i="1"/>
  <c r="V597" i="1" l="1"/>
  <c r="U940" i="1" l="1"/>
  <c r="W940" i="1"/>
  <c r="T597" i="1"/>
  <c r="U941" i="1" l="1"/>
  <c r="W941" i="1"/>
  <c r="V598" i="1"/>
  <c r="T598" i="1" l="1"/>
  <c r="W942" i="1" l="1"/>
  <c r="U942" i="1"/>
  <c r="V599" i="1" l="1"/>
  <c r="U943" i="1" l="1"/>
  <c r="W943" i="1"/>
  <c r="T599" i="1"/>
  <c r="W944" i="1" l="1"/>
  <c r="U944" i="1"/>
  <c r="V600" i="1"/>
  <c r="T600" i="1" l="1"/>
  <c r="W945" i="1" l="1"/>
  <c r="U945" i="1"/>
  <c r="V601" i="1" l="1"/>
  <c r="W946" i="1" l="1"/>
  <c r="U946" i="1"/>
  <c r="T601" i="1"/>
  <c r="U947" i="1" l="1"/>
  <c r="W947" i="1"/>
  <c r="V602" i="1"/>
  <c r="T602" i="1" l="1"/>
  <c r="W948" i="1" l="1"/>
  <c r="U948" i="1"/>
  <c r="V603" i="1"/>
  <c r="T603" i="1" l="1"/>
  <c r="U949" i="1"/>
  <c r="W949" i="1"/>
  <c r="V604" i="1" l="1"/>
  <c r="U950" i="1" l="1"/>
  <c r="W950" i="1"/>
  <c r="T604" i="1" l="1"/>
  <c r="V605" i="1" l="1"/>
  <c r="U951" i="1"/>
  <c r="W951" i="1"/>
  <c r="T605" i="1" l="1"/>
  <c r="W952" i="1" l="1"/>
  <c r="U952" i="1"/>
  <c r="V606" i="1"/>
  <c r="T606" i="1" l="1"/>
  <c r="U953" i="1" l="1"/>
  <c r="W953" i="1"/>
  <c r="V607" i="1" l="1"/>
  <c r="W954" i="1" l="1"/>
  <c r="U954" i="1"/>
  <c r="T607" i="1"/>
  <c r="W955" i="1" l="1"/>
  <c r="U955" i="1"/>
  <c r="V608" i="1"/>
  <c r="T608" i="1" l="1"/>
  <c r="W956" i="1" l="1"/>
  <c r="U956" i="1"/>
  <c r="V609" i="1"/>
  <c r="T609" i="1" l="1"/>
  <c r="U957" i="1"/>
  <c r="W957" i="1"/>
  <c r="V610" i="1" l="1"/>
  <c r="T610" i="1" l="1"/>
  <c r="U958" i="1"/>
  <c r="W958" i="1"/>
  <c r="V611" i="1"/>
  <c r="T611" i="1" l="1"/>
  <c r="W959" i="1"/>
  <c r="U959" i="1"/>
  <c r="V612" i="1"/>
  <c r="T612" i="1" l="1"/>
  <c r="U960" i="1"/>
  <c r="W960" i="1"/>
  <c r="V613" i="1" l="1"/>
  <c r="U961" i="1" l="1"/>
  <c r="W961" i="1"/>
  <c r="T613" i="1"/>
  <c r="U962" i="1" l="1"/>
  <c r="W962" i="1"/>
  <c r="V614" i="1"/>
  <c r="T614" i="1" l="1"/>
  <c r="W963" i="1" l="1"/>
  <c r="U963" i="1"/>
  <c r="V615" i="1" l="1"/>
  <c r="U964" i="1" l="1"/>
  <c r="W964" i="1"/>
  <c r="T615" i="1"/>
  <c r="U965" i="1" l="1"/>
  <c r="W965" i="1"/>
  <c r="V616" i="1"/>
  <c r="T616" i="1" l="1"/>
  <c r="W966" i="1" l="1"/>
  <c r="U966" i="1"/>
  <c r="V617" i="1" l="1"/>
  <c r="U967" i="1" l="1"/>
  <c r="W967" i="1"/>
  <c r="T617" i="1"/>
  <c r="U968" i="1" l="1"/>
  <c r="W968" i="1"/>
  <c r="V618" i="1"/>
  <c r="T618" i="1" l="1"/>
  <c r="W969" i="1" l="1"/>
  <c r="U969" i="1"/>
  <c r="V619" i="1" l="1"/>
  <c r="U970" i="1" l="1"/>
  <c r="W970" i="1"/>
  <c r="T619" i="1"/>
  <c r="U971" i="1" l="1"/>
  <c r="W971" i="1"/>
  <c r="V620" i="1"/>
  <c r="T620" i="1" l="1"/>
  <c r="U972" i="1" l="1"/>
  <c r="W972" i="1"/>
  <c r="V621" i="1" l="1"/>
  <c r="T621" i="1" l="1"/>
  <c r="W973" i="1"/>
  <c r="U973" i="1"/>
  <c r="V622" i="1" l="1"/>
  <c r="U974" i="1" l="1"/>
  <c r="W974" i="1"/>
  <c r="T622" i="1" l="1"/>
  <c r="V623" i="1" l="1"/>
  <c r="U975" i="1"/>
  <c r="W975" i="1"/>
  <c r="T623" i="1" l="1"/>
  <c r="U976" i="1"/>
  <c r="W976" i="1"/>
  <c r="V624" i="1"/>
  <c r="T624" i="1" l="1"/>
  <c r="U977" i="1" l="1"/>
  <c r="W977" i="1"/>
  <c r="V625" i="1"/>
  <c r="V626" i="1" l="1"/>
  <c r="T625" i="1"/>
  <c r="U978" i="1"/>
  <c r="W978" i="1"/>
  <c r="T626" i="1" l="1"/>
  <c r="U979" i="1"/>
  <c r="W979" i="1"/>
  <c r="V627" i="1" l="1"/>
  <c r="U980" i="1" l="1"/>
  <c r="W980" i="1"/>
  <c r="T627" i="1"/>
  <c r="W981" i="1" l="1"/>
  <c r="U981" i="1"/>
  <c r="V628" i="1"/>
  <c r="T628" i="1" l="1"/>
  <c r="U982" i="1" l="1"/>
  <c r="W982" i="1"/>
  <c r="V629" i="1" l="1"/>
  <c r="W983" i="1" l="1"/>
  <c r="U983" i="1"/>
  <c r="T629" i="1"/>
  <c r="U984" i="1" l="1"/>
  <c r="W984" i="1"/>
  <c r="V630" i="1"/>
  <c r="T630" i="1" l="1"/>
  <c r="W985" i="1" l="1"/>
  <c r="U985" i="1"/>
  <c r="T631" i="1" l="1"/>
  <c r="V631" i="1"/>
  <c r="V632" i="1" l="1"/>
  <c r="W986" i="1"/>
  <c r="U986" i="1"/>
  <c r="T632" i="1" l="1"/>
  <c r="U987" i="1"/>
  <c r="W987" i="1"/>
  <c r="U988" i="1" l="1"/>
  <c r="W988" i="1"/>
  <c r="V633" i="1"/>
  <c r="T633" i="1" l="1"/>
  <c r="W989" i="1" l="1"/>
  <c r="U989" i="1"/>
  <c r="V634" i="1" l="1"/>
  <c r="V635" i="1" l="1"/>
  <c r="T634" i="1"/>
  <c r="W990" i="1"/>
  <c r="U990" i="1"/>
  <c r="T635" i="1" l="1"/>
  <c r="U991" i="1"/>
  <c r="W991" i="1"/>
  <c r="V636" i="1"/>
  <c r="T636" i="1" l="1"/>
  <c r="U992" i="1"/>
  <c r="W992" i="1"/>
  <c r="V637" i="1" l="1"/>
  <c r="T637" i="1"/>
  <c r="U993" i="1" l="1"/>
  <c r="W993" i="1"/>
  <c r="V638" i="1" l="1"/>
  <c r="U994" i="1" l="1"/>
  <c r="W994" i="1"/>
  <c r="T638" i="1"/>
  <c r="W995" i="1" l="1"/>
  <c r="U995" i="1"/>
  <c r="V639" i="1"/>
  <c r="T639" i="1" l="1"/>
  <c r="W996" i="1" l="1"/>
  <c r="U996" i="1"/>
  <c r="V640" i="1" l="1"/>
  <c r="T640" i="1" l="1"/>
  <c r="W997" i="1"/>
  <c r="U997" i="1"/>
  <c r="V641" i="1" l="1"/>
  <c r="W998" i="1"/>
  <c r="U998" i="1"/>
  <c r="T641" i="1" l="1"/>
  <c r="W999" i="1" l="1"/>
  <c r="U999" i="1"/>
  <c r="V642" i="1" l="1"/>
  <c r="T642" i="1" l="1"/>
  <c r="W1000" i="1"/>
  <c r="U1000" i="1"/>
  <c r="V643" i="1" l="1"/>
  <c r="T643" i="1"/>
  <c r="V644" i="1"/>
  <c r="W1001" i="1" l="1"/>
  <c r="U1001" i="1"/>
  <c r="T644" i="1" l="1"/>
  <c r="U1002" i="1" l="1"/>
  <c r="W1002" i="1"/>
  <c r="V645" i="1"/>
  <c r="T645" i="1" l="1"/>
  <c r="U1003" i="1" l="1"/>
  <c r="W1003" i="1"/>
  <c r="V646" i="1" l="1"/>
  <c r="T646" i="1" l="1"/>
  <c r="U1004" i="1"/>
  <c r="W1004" i="1"/>
  <c r="V647" i="1" l="1"/>
  <c r="W1005" i="1" l="1"/>
  <c r="U1005" i="1"/>
  <c r="T647" i="1" l="1"/>
  <c r="V648" i="1" l="1"/>
  <c r="U1006" i="1"/>
  <c r="W1006" i="1"/>
  <c r="T648" i="1" l="1"/>
  <c r="U1007" i="1" l="1"/>
  <c r="W1007" i="1"/>
  <c r="V649" i="1"/>
  <c r="T649" i="1" l="1"/>
  <c r="U1008" i="1" l="1"/>
  <c r="W1008" i="1"/>
  <c r="V650" i="1"/>
  <c r="T650" i="1" l="1"/>
  <c r="U1009" i="1"/>
  <c r="W1009" i="1"/>
  <c r="V651" i="1" l="1"/>
  <c r="U1010" i="1" l="1"/>
  <c r="W1010" i="1"/>
  <c r="T651" i="1" l="1"/>
  <c r="V652" i="1"/>
  <c r="W1011" i="1" l="1"/>
  <c r="U1011" i="1"/>
  <c r="T652" i="1" l="1"/>
  <c r="V653" i="1" l="1"/>
  <c r="W1012" i="1"/>
  <c r="U1012" i="1"/>
  <c r="T653" i="1" l="1"/>
  <c r="V654" i="1" l="1"/>
  <c r="W1013" i="1"/>
  <c r="U1013" i="1"/>
  <c r="T654" i="1" l="1"/>
  <c r="U1014" i="1" l="1"/>
  <c r="W1014" i="1"/>
  <c r="V655" i="1" l="1"/>
  <c r="T655" i="1" l="1"/>
  <c r="W1015" i="1"/>
  <c r="U1015" i="1"/>
  <c r="V656" i="1" l="1"/>
  <c r="T656" i="1"/>
  <c r="W1016" i="1"/>
  <c r="U1016" i="1"/>
  <c r="V657" i="1"/>
  <c r="T657" i="1" l="1"/>
  <c r="W1017" i="1" l="1"/>
  <c r="U1017" i="1"/>
  <c r="V658" i="1" l="1"/>
  <c r="W1018" i="1" l="1"/>
  <c r="U1018" i="1"/>
  <c r="T658" i="1"/>
  <c r="U1019" i="1" l="1"/>
  <c r="W1019" i="1"/>
  <c r="V659" i="1"/>
  <c r="T659" i="1" l="1"/>
  <c r="W1020" i="1" l="1"/>
  <c r="U1020" i="1"/>
  <c r="V660" i="1" l="1"/>
  <c r="T660" i="1" l="1"/>
  <c r="U1021" i="1"/>
  <c r="W1021" i="1"/>
  <c r="V661" i="1" l="1"/>
  <c r="U1022" i="1"/>
  <c r="W1022" i="1"/>
  <c r="T661" i="1" l="1"/>
  <c r="V662" i="1" l="1"/>
  <c r="U1023" i="1"/>
  <c r="W1023" i="1"/>
  <c r="T662" i="1" l="1"/>
  <c r="V663" i="1" l="1"/>
  <c r="U1024" i="1"/>
  <c r="W1024" i="1"/>
  <c r="T663" i="1" l="1"/>
  <c r="V664" i="1" l="1"/>
  <c r="W1025" i="1"/>
  <c r="U1025" i="1"/>
  <c r="T664" i="1" l="1"/>
  <c r="U1026" i="1"/>
  <c r="W1026" i="1"/>
  <c r="V665" i="1" l="1"/>
  <c r="T665" i="1" l="1"/>
  <c r="V666" i="1"/>
  <c r="W1027" i="1"/>
  <c r="U1027" i="1"/>
  <c r="T666" i="1" l="1"/>
  <c r="W1028" i="1" l="1"/>
  <c r="U1028" i="1"/>
  <c r="V667" i="1" l="1"/>
  <c r="T667" i="1" l="1"/>
  <c r="W1029" i="1"/>
  <c r="U1029" i="1"/>
  <c r="V668" i="1" l="1"/>
  <c r="U1030" i="1"/>
  <c r="W1030" i="1"/>
  <c r="T668" i="1" l="1"/>
  <c r="V669" i="1" l="1"/>
  <c r="W1031" i="1"/>
  <c r="U1031" i="1"/>
  <c r="T669" i="1" l="1"/>
  <c r="U1032" i="1" l="1"/>
  <c r="W1032" i="1"/>
  <c r="V670" i="1" l="1"/>
  <c r="T670" i="1" l="1"/>
  <c r="W1033" i="1"/>
  <c r="U1033" i="1"/>
  <c r="V672" i="1" l="1"/>
  <c r="V671" i="1"/>
  <c r="T671" i="1"/>
  <c r="U1034" i="1"/>
  <c r="W1034" i="1"/>
  <c r="T672" i="1" l="1"/>
  <c r="V673" i="1"/>
  <c r="U1035" i="1" l="1"/>
  <c r="W1035" i="1"/>
  <c r="T673" i="1" l="1"/>
  <c r="V674" i="1" l="1"/>
  <c r="U1036" i="1"/>
  <c r="W1036" i="1"/>
  <c r="T674" i="1" l="1"/>
  <c r="V675" i="1"/>
  <c r="U1037" i="1" l="1"/>
  <c r="W1037" i="1"/>
  <c r="T675" i="1" l="1"/>
  <c r="V676" i="1" l="1"/>
  <c r="U1038" i="1"/>
  <c r="W1038" i="1"/>
  <c r="T676" i="1" l="1"/>
  <c r="W1039" i="1" l="1"/>
  <c r="U1039" i="1"/>
  <c r="V677" i="1"/>
  <c r="T677" i="1" l="1"/>
  <c r="W1040" i="1" l="1"/>
  <c r="U1040" i="1"/>
  <c r="V678" i="1" l="1"/>
  <c r="U1041" i="1" l="1"/>
  <c r="W1041" i="1"/>
  <c r="T678" i="1"/>
  <c r="U1042" i="1" l="1"/>
  <c r="W1042" i="1"/>
  <c r="V679" i="1"/>
  <c r="T679" i="1" l="1"/>
  <c r="W1043" i="1" l="1"/>
  <c r="U1043" i="1"/>
  <c r="V680" i="1"/>
  <c r="T680" i="1" l="1"/>
  <c r="U1044" i="1"/>
  <c r="W1044" i="1"/>
  <c r="V681" i="1" l="1"/>
  <c r="W1045" i="1" l="1"/>
  <c r="U1045" i="1"/>
  <c r="T681" i="1" l="1"/>
  <c r="V682" i="1" l="1"/>
  <c r="U1046" i="1"/>
  <c r="W1046" i="1"/>
  <c r="T682" i="1" l="1"/>
  <c r="W1047" i="1" l="1"/>
  <c r="U1047" i="1"/>
  <c r="V683" i="1"/>
  <c r="T683" i="1" l="1"/>
  <c r="V684" i="1" l="1"/>
  <c r="U1048" i="1"/>
  <c r="W1048" i="1"/>
  <c r="T684" i="1" l="1"/>
  <c r="U1049" i="1"/>
  <c r="W1049" i="1"/>
  <c r="V685" i="1" l="1"/>
  <c r="T685" i="1" l="1"/>
  <c r="V686" i="1"/>
  <c r="U1050" i="1"/>
  <c r="W1050" i="1"/>
  <c r="T686" i="1" l="1"/>
  <c r="U1051" i="1"/>
  <c r="W1051" i="1"/>
  <c r="V687" i="1" l="1"/>
  <c r="T687" i="1" l="1"/>
  <c r="W1052" i="1"/>
  <c r="U1052" i="1"/>
  <c r="V688" i="1" l="1"/>
  <c r="T688" i="1" l="1"/>
  <c r="U1053" i="1"/>
  <c r="W1053" i="1"/>
  <c r="V689" i="1" l="1"/>
  <c r="W1054" i="1" l="1"/>
  <c r="U1054" i="1"/>
  <c r="T689" i="1" l="1"/>
  <c r="V690" i="1" l="1"/>
  <c r="W1055" i="1"/>
  <c r="U1055" i="1"/>
  <c r="T690" i="1" l="1"/>
  <c r="W1056" i="1"/>
  <c r="U1056" i="1"/>
  <c r="V691" i="1" l="1"/>
  <c r="T691" i="1" l="1"/>
  <c r="U1057" i="1"/>
  <c r="W1057" i="1"/>
  <c r="V692" i="1" l="1"/>
  <c r="U1058" i="1" l="1"/>
  <c r="W1058" i="1"/>
  <c r="T692" i="1"/>
  <c r="U1059" i="1" l="1"/>
  <c r="W1059" i="1"/>
  <c r="V693" i="1"/>
  <c r="T693" i="1" l="1"/>
  <c r="U1060" i="1" l="1"/>
  <c r="W1060" i="1"/>
  <c r="V694" i="1" l="1"/>
  <c r="U1061" i="1" l="1"/>
  <c r="W1061" i="1"/>
  <c r="T694" i="1"/>
  <c r="W1062" i="1" l="1"/>
  <c r="U1062" i="1"/>
  <c r="V695" i="1"/>
  <c r="T695" i="1" l="1"/>
  <c r="W1063" i="1" l="1"/>
  <c r="U1063" i="1"/>
  <c r="T696" i="1" l="1"/>
  <c r="V696" i="1"/>
  <c r="V697" i="1" l="1"/>
  <c r="W1064" i="1"/>
  <c r="U1064" i="1"/>
  <c r="T697" i="1" l="1"/>
  <c r="U1065" i="1"/>
  <c r="W1065" i="1"/>
  <c r="V698" i="1" l="1"/>
  <c r="W1066" i="1" l="1"/>
  <c r="U1066" i="1"/>
  <c r="T698" i="1"/>
  <c r="U1067" i="1" l="1"/>
  <c r="W1067" i="1"/>
  <c r="V699" i="1"/>
  <c r="T699" i="1" l="1"/>
  <c r="U1068" i="1" l="1"/>
  <c r="W1068" i="1"/>
  <c r="V700" i="1" l="1"/>
  <c r="U1069" i="1" l="1"/>
  <c r="W1069" i="1"/>
  <c r="T700" i="1"/>
  <c r="U1070" i="1" l="1"/>
  <c r="W1070" i="1"/>
  <c r="V701" i="1"/>
  <c r="T701" i="1" l="1"/>
  <c r="U1071" i="1" l="1"/>
  <c r="W1071" i="1"/>
  <c r="V702" i="1" l="1"/>
  <c r="U1072" i="1" l="1"/>
  <c r="W1072" i="1"/>
  <c r="T702" i="1"/>
  <c r="U1073" i="1" l="1"/>
  <c r="W1073" i="1"/>
  <c r="V703" i="1"/>
  <c r="T703" i="1" l="1"/>
  <c r="W1074" i="1" l="1"/>
  <c r="U1074" i="1"/>
  <c r="V704" i="1" l="1"/>
  <c r="U1075" i="1" l="1"/>
  <c r="W1075" i="1"/>
  <c r="T704" i="1"/>
  <c r="W1076" i="1" l="1"/>
  <c r="U1076" i="1"/>
  <c r="V705" i="1"/>
  <c r="T705" i="1" l="1"/>
  <c r="W1077" i="1" l="1"/>
  <c r="U1077" i="1"/>
  <c r="V706" i="1"/>
  <c r="T706" i="1" l="1"/>
  <c r="U1078" i="1"/>
  <c r="W1078" i="1"/>
  <c r="V707" i="1" l="1"/>
  <c r="W1079" i="1" l="1"/>
  <c r="U1079" i="1"/>
  <c r="T707" i="1" l="1"/>
  <c r="V708" i="1" l="1"/>
  <c r="W1080" i="1"/>
  <c r="U1080" i="1"/>
  <c r="T708" i="1" l="1"/>
  <c r="T709" i="1" l="1"/>
  <c r="U1081" i="1"/>
  <c r="W1081" i="1"/>
  <c r="V709" i="1"/>
  <c r="V710" i="1" l="1"/>
  <c r="U1082" i="1"/>
  <c r="W1082" i="1"/>
  <c r="T710" i="1" l="1"/>
  <c r="U1083" i="1" l="1"/>
  <c r="W1083" i="1"/>
  <c r="V711" i="1"/>
  <c r="T711" i="1" l="1"/>
  <c r="U1084" i="1" l="1"/>
  <c r="W1084" i="1"/>
  <c r="V712" i="1" l="1"/>
  <c r="T712" i="1" l="1"/>
  <c r="U1085" i="1"/>
  <c r="W1085" i="1"/>
  <c r="V713" i="1" l="1"/>
  <c r="W1086" i="1" l="1"/>
  <c r="U1086" i="1"/>
  <c r="T713" i="1" l="1"/>
  <c r="V714" i="1" l="1"/>
  <c r="W1087" i="1"/>
  <c r="U1087" i="1"/>
  <c r="T714" i="1" l="1"/>
  <c r="V715" i="1"/>
  <c r="W1088" i="1"/>
  <c r="U1088" i="1"/>
  <c r="T715" i="1" l="1"/>
  <c r="V716" i="1"/>
  <c r="W1089" i="1"/>
  <c r="U1089" i="1"/>
  <c r="T716" i="1" l="1"/>
  <c r="U1090" i="1"/>
  <c r="W1090" i="1"/>
  <c r="V717" i="1"/>
  <c r="T717" i="1" l="1"/>
  <c r="U1091" i="1"/>
  <c r="W1091" i="1"/>
  <c r="V718" i="1" l="1"/>
  <c r="W1092" i="1" l="1"/>
  <c r="U1092" i="1"/>
  <c r="T718" i="1"/>
  <c r="U1093" i="1" l="1"/>
  <c r="W1093" i="1"/>
  <c r="V719" i="1"/>
  <c r="T719" i="1" l="1"/>
  <c r="U1094" i="1" l="1"/>
  <c r="W1094" i="1"/>
  <c r="V720" i="1" l="1"/>
  <c r="U1095" i="1" l="1"/>
  <c r="W1095" i="1"/>
  <c r="T720" i="1"/>
  <c r="W1096" i="1" l="1"/>
  <c r="U1096" i="1"/>
  <c r="V721" i="1"/>
  <c r="T721" i="1" l="1"/>
  <c r="W1097" i="1" l="1"/>
  <c r="U1097" i="1"/>
  <c r="V722" i="1" l="1"/>
  <c r="T722" i="1" l="1"/>
  <c r="W1098" i="1"/>
  <c r="U1098" i="1"/>
  <c r="V723" i="1" l="1"/>
  <c r="U1099" i="1" l="1"/>
  <c r="W1099" i="1"/>
  <c r="T723" i="1" l="1"/>
  <c r="V724" i="1" l="1"/>
  <c r="W1100" i="1"/>
  <c r="U1100" i="1"/>
  <c r="T724" i="1" l="1"/>
  <c r="W1101" i="1" l="1"/>
  <c r="U1101" i="1"/>
  <c r="T725" i="1"/>
  <c r="V725" i="1"/>
  <c r="V726" i="1" l="1"/>
  <c r="W1102" i="1"/>
  <c r="U1102" i="1"/>
  <c r="T726" i="1" l="1"/>
  <c r="W1103" i="1" l="1"/>
  <c r="U1103" i="1"/>
  <c r="V727" i="1"/>
  <c r="T727" i="1" l="1"/>
  <c r="U1104" i="1" l="1"/>
  <c r="W1104" i="1"/>
  <c r="V728" i="1" l="1"/>
  <c r="U1105" i="1" l="1"/>
  <c r="W1105" i="1"/>
  <c r="T728" i="1"/>
  <c r="U1106" i="1" l="1"/>
  <c r="W1106" i="1"/>
  <c r="V729" i="1"/>
  <c r="T729" i="1" l="1"/>
  <c r="U1107" i="1" l="1"/>
  <c r="W1107" i="1"/>
  <c r="V730" i="1" l="1"/>
  <c r="T730" i="1" l="1"/>
  <c r="W1108" i="1"/>
  <c r="U1108" i="1"/>
  <c r="V731" i="1" l="1"/>
  <c r="U1109" i="1"/>
  <c r="W1109" i="1"/>
  <c r="T731" i="1" l="1"/>
  <c r="V732" i="1" l="1"/>
  <c r="W1110" i="1"/>
  <c r="U1110" i="1"/>
  <c r="T732" i="1" l="1"/>
  <c r="V733" i="1" l="1"/>
  <c r="U1111" i="1"/>
  <c r="W1111" i="1"/>
  <c r="T733" i="1" l="1"/>
  <c r="W1112" i="1" l="1"/>
  <c r="U1112" i="1"/>
  <c r="V734" i="1"/>
  <c r="T734" i="1" l="1"/>
  <c r="U1113" i="1" l="1"/>
  <c r="W1113" i="1"/>
  <c r="V735" i="1" l="1"/>
  <c r="T735" i="1" l="1"/>
  <c r="W1114" i="1"/>
  <c r="U1114" i="1"/>
  <c r="V736" i="1" l="1"/>
  <c r="T736" i="1"/>
  <c r="W1115" i="1"/>
  <c r="U1115" i="1"/>
  <c r="V737" i="1" l="1"/>
  <c r="T737" i="1" l="1"/>
  <c r="V738" i="1"/>
  <c r="U1116" i="1"/>
  <c r="W1116" i="1"/>
  <c r="T738" i="1" l="1"/>
  <c r="U1117" i="1"/>
  <c r="W1117" i="1"/>
  <c r="V739" i="1"/>
  <c r="T739" i="1" l="1"/>
  <c r="V740" i="1" l="1"/>
  <c r="W1118" i="1"/>
  <c r="U1118" i="1"/>
  <c r="T740" i="1" l="1"/>
  <c r="U1119" i="1" l="1"/>
  <c r="W1119" i="1"/>
  <c r="V741" i="1"/>
  <c r="T741" i="1" l="1"/>
  <c r="U1120" i="1" l="1"/>
  <c r="W1120" i="1"/>
  <c r="V742" i="1" l="1"/>
  <c r="T742" i="1" l="1"/>
  <c r="W1121" i="1"/>
  <c r="U1121" i="1"/>
  <c r="V743" i="1" l="1"/>
  <c r="U1122" i="1"/>
  <c r="W1122" i="1"/>
  <c r="T743" i="1" l="1"/>
  <c r="U1123" i="1" l="1"/>
  <c r="W1123" i="1"/>
  <c r="V744" i="1" l="1"/>
  <c r="T744" i="1"/>
  <c r="W1124" i="1" l="1"/>
  <c r="U1124" i="1"/>
  <c r="V745" i="1" l="1"/>
  <c r="T745" i="1"/>
  <c r="W1125" i="1"/>
  <c r="U1125" i="1"/>
  <c r="V746" i="1" l="1"/>
  <c r="T746" i="1" l="1"/>
  <c r="W1126" i="1"/>
  <c r="U1126" i="1"/>
  <c r="V747" i="1" l="1"/>
  <c r="W1127" i="1"/>
  <c r="U1127" i="1"/>
  <c r="T747" i="1" l="1"/>
  <c r="V748" i="1" l="1"/>
  <c r="U1128" i="1"/>
  <c r="W1128" i="1"/>
  <c r="T748" i="1" l="1"/>
  <c r="W1129" i="1" l="1"/>
  <c r="U1129" i="1"/>
  <c r="V749" i="1" l="1"/>
  <c r="T749" i="1" l="1"/>
  <c r="W1130" i="1"/>
  <c r="U1130" i="1"/>
  <c r="V750" i="1" l="1"/>
  <c r="T750" i="1"/>
  <c r="U1131" i="1"/>
  <c r="W1131" i="1"/>
  <c r="V751" i="1" l="1"/>
  <c r="T751" i="1" l="1"/>
  <c r="W1132" i="1"/>
  <c r="U1132" i="1"/>
  <c r="V752" i="1" l="1"/>
  <c r="U1133" i="1"/>
  <c r="W1133" i="1"/>
  <c r="T752" i="1" l="1"/>
  <c r="U1134" i="1" l="1"/>
  <c r="W1134" i="1"/>
  <c r="V753" i="1" l="1"/>
  <c r="T753" i="1"/>
  <c r="V754" i="1" l="1"/>
  <c r="T754" i="1"/>
  <c r="W1135" i="1"/>
  <c r="U1135" i="1"/>
  <c r="T755" i="1" l="1"/>
  <c r="V755" i="1"/>
  <c r="V756" i="1" l="1"/>
  <c r="W1136" i="1"/>
  <c r="U1136" i="1"/>
  <c r="T756" i="1" l="1"/>
  <c r="U1137" i="1" l="1"/>
  <c r="W1137" i="1"/>
  <c r="V757" i="1" l="1"/>
  <c r="T757" i="1" l="1"/>
  <c r="W1138" i="1"/>
  <c r="U1138" i="1"/>
  <c r="V758" i="1" l="1"/>
  <c r="T758" i="1"/>
  <c r="U1139" i="1"/>
  <c r="W1139" i="1"/>
  <c r="V759" i="1" l="1"/>
  <c r="T759" i="1"/>
  <c r="V760" i="1"/>
  <c r="U1140" i="1" l="1"/>
  <c r="W1140" i="1"/>
  <c r="T760" i="1"/>
  <c r="U1141" i="1" l="1"/>
  <c r="W1141" i="1"/>
  <c r="V761" i="1"/>
  <c r="T761" i="1" l="1"/>
  <c r="W1142" i="1" l="1"/>
  <c r="U1142" i="1"/>
  <c r="V762" i="1" l="1"/>
  <c r="U1143" i="1" l="1"/>
  <c r="W1143" i="1"/>
  <c r="T762" i="1"/>
  <c r="W1144" i="1" l="1"/>
  <c r="U1144" i="1"/>
  <c r="V763" i="1"/>
  <c r="T763" i="1" l="1"/>
  <c r="U1145" i="1" l="1"/>
  <c r="W1145" i="1"/>
  <c r="V764" i="1" l="1"/>
  <c r="U1146" i="1" l="1"/>
  <c r="W1146" i="1"/>
  <c r="T764" i="1"/>
  <c r="W1147" i="1" l="1"/>
  <c r="U1147" i="1"/>
  <c r="V765" i="1"/>
  <c r="T765" i="1" l="1"/>
  <c r="U1148" i="1" l="1"/>
  <c r="W1148" i="1"/>
  <c r="V766" i="1" l="1"/>
  <c r="T766" i="1" l="1"/>
  <c r="W1149" i="1"/>
  <c r="U1149" i="1"/>
  <c r="V767" i="1" l="1"/>
  <c r="W1150" i="1"/>
  <c r="U1150" i="1"/>
  <c r="T767" i="1" l="1"/>
  <c r="W1151" i="1" l="1"/>
  <c r="U1151" i="1"/>
  <c r="V768" i="1" l="1"/>
  <c r="T768" i="1"/>
  <c r="W1152" i="1" l="1"/>
  <c r="U1152" i="1"/>
  <c r="V769" i="1" l="1"/>
  <c r="T769" i="1"/>
  <c r="W1153" i="1"/>
  <c r="U1153" i="1"/>
  <c r="V770" i="1" l="1"/>
  <c r="T770" i="1" l="1"/>
  <c r="V771" i="1"/>
  <c r="W1154" i="1"/>
  <c r="U1154" i="1"/>
  <c r="T771" i="1" l="1"/>
  <c r="W1155" i="1"/>
  <c r="U1155" i="1"/>
  <c r="V772" i="1" l="1"/>
  <c r="T772" i="1" l="1"/>
  <c r="U1156" i="1"/>
  <c r="W1156" i="1"/>
  <c r="V773" i="1" l="1"/>
  <c r="T773" i="1" l="1"/>
  <c r="U1157" i="1"/>
  <c r="W1157" i="1"/>
  <c r="V774" i="1" l="1"/>
  <c r="V775" i="1" l="1"/>
  <c r="T774" i="1"/>
  <c r="W1158" i="1"/>
  <c r="U1158" i="1"/>
  <c r="T775" i="1" l="1"/>
  <c r="W1159" i="1"/>
  <c r="U1159" i="1"/>
  <c r="V776" i="1"/>
  <c r="T776" i="1" l="1"/>
  <c r="W1160" i="1" l="1"/>
  <c r="U1160" i="1"/>
  <c r="V777" i="1" l="1"/>
  <c r="W1161" i="1" l="1"/>
  <c r="U1161" i="1"/>
  <c r="T777" i="1"/>
  <c r="U1162" i="1" l="1"/>
  <c r="W1162" i="1"/>
  <c r="V778" i="1"/>
  <c r="T778" i="1" l="1"/>
  <c r="U1163" i="1" l="1"/>
  <c r="W1163" i="1"/>
  <c r="V779" i="1" l="1"/>
  <c r="W1164" i="1" l="1"/>
  <c r="U1164" i="1"/>
  <c r="T779" i="1"/>
  <c r="U1165" i="1" l="1"/>
  <c r="W1165" i="1"/>
  <c r="V780" i="1"/>
  <c r="T780" i="1" l="1"/>
  <c r="U1166" i="1" l="1"/>
  <c r="W1166" i="1"/>
  <c r="V781" i="1" l="1"/>
  <c r="W1167" i="1" l="1"/>
  <c r="U1167" i="1"/>
  <c r="T781" i="1"/>
  <c r="U1168" i="1" l="1"/>
  <c r="W1168" i="1"/>
  <c r="V782" i="1"/>
  <c r="T782" i="1" l="1"/>
  <c r="W1169" i="1" l="1"/>
  <c r="U1169" i="1"/>
  <c r="V783" i="1" l="1"/>
  <c r="W1170" i="1" l="1"/>
  <c r="U1170" i="1"/>
  <c r="T783" i="1"/>
  <c r="W1171" i="1" l="1"/>
  <c r="U1171" i="1"/>
  <c r="V784" i="1"/>
  <c r="T784" i="1" l="1"/>
  <c r="U1172" i="1" l="1"/>
  <c r="W1172" i="1"/>
  <c r="V785" i="1"/>
  <c r="T785" i="1" l="1"/>
  <c r="V786" i="1"/>
  <c r="U1173" i="1"/>
  <c r="W1173" i="1"/>
  <c r="U1174" i="1" l="1"/>
  <c r="W1174" i="1"/>
  <c r="T786" i="1" l="1"/>
  <c r="V787" i="1" l="1"/>
  <c r="U1175" i="1"/>
  <c r="W1175" i="1"/>
  <c r="T787" i="1" l="1"/>
  <c r="U1176" i="1" l="1"/>
  <c r="W1176" i="1"/>
  <c r="V788" i="1"/>
  <c r="T788" i="1" l="1"/>
  <c r="U1177" i="1" l="1"/>
  <c r="W1177" i="1"/>
  <c r="V789" i="1" l="1"/>
  <c r="T789" i="1" l="1"/>
  <c r="W1178" i="1"/>
  <c r="U1178" i="1"/>
  <c r="V790" i="1" l="1"/>
  <c r="W1179" i="1" l="1"/>
  <c r="U1179" i="1"/>
  <c r="T790" i="1" l="1"/>
  <c r="V791" i="1" l="1"/>
  <c r="W1180" i="1"/>
  <c r="U1180" i="1"/>
  <c r="T791" i="1" l="1"/>
  <c r="W1181" i="1"/>
  <c r="U1181" i="1"/>
  <c r="V792" i="1" l="1"/>
  <c r="T792" i="1" l="1"/>
  <c r="U1182" i="1"/>
  <c r="W1182" i="1"/>
  <c r="V793" i="1" l="1"/>
  <c r="U1183" i="1" l="1"/>
  <c r="W1183" i="1"/>
  <c r="T793" i="1"/>
  <c r="U1184" i="1" l="1"/>
  <c r="W1184" i="1"/>
  <c r="V794" i="1"/>
  <c r="T794" i="1" l="1"/>
  <c r="W1185" i="1" l="1"/>
  <c r="U1185" i="1"/>
  <c r="V795" i="1"/>
  <c r="T795" i="1" l="1"/>
  <c r="U1186" i="1"/>
  <c r="W1186" i="1"/>
  <c r="V796" i="1"/>
  <c r="T796" i="1" l="1"/>
  <c r="U1187" i="1"/>
  <c r="W1187" i="1"/>
  <c r="V797" i="1" l="1"/>
  <c r="T797" i="1"/>
  <c r="U1188" i="1"/>
  <c r="W1188" i="1"/>
  <c r="V798" i="1" l="1"/>
  <c r="U1189" i="1"/>
  <c r="W1189" i="1"/>
  <c r="T798" i="1" l="1"/>
  <c r="V799" i="1" l="1"/>
  <c r="U1190" i="1"/>
  <c r="W1190" i="1"/>
  <c r="T799" i="1" l="1"/>
  <c r="V800" i="1" l="1"/>
  <c r="W1191" i="1"/>
  <c r="U1191" i="1"/>
  <c r="T800" i="1" l="1"/>
  <c r="U1192" i="1" l="1"/>
  <c r="W1192" i="1"/>
  <c r="V801" i="1" l="1"/>
  <c r="T801" i="1" l="1"/>
  <c r="W1193" i="1"/>
  <c r="U1193" i="1"/>
  <c r="V802" i="1" l="1"/>
  <c r="T802" i="1" l="1"/>
  <c r="U1194" i="1"/>
  <c r="W1194" i="1"/>
  <c r="V803" i="1" l="1"/>
  <c r="T803" i="1" l="1"/>
  <c r="W1195" i="1"/>
  <c r="U1195" i="1"/>
  <c r="V804" i="1"/>
  <c r="T804" i="1" l="1"/>
  <c r="U1196" i="1" l="1"/>
  <c r="W1196" i="1"/>
  <c r="V805" i="1" l="1"/>
  <c r="T805" i="1" l="1"/>
  <c r="W1197" i="1"/>
  <c r="U1197" i="1"/>
  <c r="V806" i="1" l="1"/>
  <c r="U1198" i="1"/>
  <c r="W1198" i="1"/>
  <c r="T806" i="1" l="1"/>
  <c r="V807" i="1" l="1"/>
  <c r="W1199" i="1"/>
  <c r="U1199" i="1"/>
  <c r="T807" i="1" l="1"/>
  <c r="U1200" i="1" l="1"/>
  <c r="W1200" i="1"/>
  <c r="V808" i="1" l="1"/>
  <c r="T808" i="1" l="1"/>
  <c r="U1201" i="1"/>
  <c r="W1201" i="1"/>
  <c r="V809" i="1" l="1"/>
  <c r="W1202" i="1"/>
  <c r="U1202" i="1"/>
  <c r="T809" i="1" l="1"/>
  <c r="U1203" i="1" l="1"/>
  <c r="W1203" i="1"/>
  <c r="V810" i="1" l="1"/>
  <c r="T810" i="1"/>
  <c r="V811" i="1" l="1"/>
  <c r="T811" i="1"/>
  <c r="V812" i="1"/>
  <c r="W1204" i="1"/>
  <c r="U1204" i="1"/>
  <c r="T812" i="1" l="1"/>
  <c r="V813" i="1" l="1"/>
  <c r="U1205" i="1"/>
  <c r="W1205" i="1"/>
  <c r="T813" i="1" l="1"/>
  <c r="L1" i="1" l="1"/>
  <c r="W1206" i="1"/>
  <c r="U1206" i="1"/>
  <c r="V814" i="1" l="1"/>
  <c r="T814" i="1"/>
  <c r="U1207" i="1"/>
  <c r="L2" i="1" s="1"/>
  <c r="L3" i="1" s="1"/>
  <c r="W1207" i="1"/>
  <c r="L4" i="1" s="1"/>
  <c r="V815" i="1" l="1"/>
  <c r="T815" i="1" l="1"/>
  <c r="V816" i="1" l="1"/>
  <c r="V817" i="1" l="1"/>
  <c r="T816" i="1"/>
  <c r="T817" i="1" l="1"/>
  <c r="V818" i="1" l="1"/>
  <c r="T818" i="1" l="1"/>
  <c r="V819" i="1" l="1"/>
  <c r="T819" i="1" l="1"/>
  <c r="V820" i="1"/>
  <c r="T820" i="1" l="1"/>
  <c r="V821" i="1" l="1"/>
  <c r="T821" i="1" l="1"/>
  <c r="V822" i="1" l="1"/>
  <c r="T822" i="1" l="1"/>
  <c r="V823" i="1" l="1"/>
  <c r="T823" i="1" l="1"/>
  <c r="V824" i="1" l="1"/>
  <c r="T824" i="1" l="1"/>
  <c r="V825" i="1" l="1"/>
  <c r="T825" i="1" l="1"/>
  <c r="V826" i="1" l="1"/>
  <c r="T826" i="1" l="1"/>
  <c r="V827" i="1" l="1"/>
  <c r="T827" i="1" l="1"/>
  <c r="V828" i="1" l="1"/>
  <c r="T828" i="1" l="1"/>
  <c r="V829" i="1" l="1"/>
  <c r="T829" i="1" l="1"/>
  <c r="V830" i="1" l="1"/>
  <c r="T830" i="1" l="1"/>
  <c r="V831" i="1" l="1"/>
  <c r="T831" i="1" l="1"/>
  <c r="V832" i="1" l="1"/>
  <c r="T832" i="1" l="1"/>
  <c r="V833" i="1" l="1"/>
  <c r="T833" i="1" l="1"/>
  <c r="V834" i="1" l="1"/>
  <c r="T834" i="1" l="1"/>
  <c r="V835" i="1" l="1"/>
  <c r="T835" i="1" l="1"/>
  <c r="V836" i="1" l="1"/>
  <c r="T836" i="1" l="1"/>
  <c r="V838" i="1" l="1"/>
  <c r="V837" i="1"/>
  <c r="T837" i="1"/>
  <c r="T838" i="1" l="1"/>
  <c r="V839" i="1" l="1"/>
  <c r="T839" i="1" l="1"/>
  <c r="V840" i="1" l="1"/>
  <c r="T840" i="1" l="1"/>
  <c r="V841" i="1"/>
  <c r="T841" i="1" l="1"/>
  <c r="V842" i="1" l="1"/>
  <c r="T842" i="1" l="1"/>
  <c r="V843" i="1" l="1"/>
  <c r="T843" i="1" l="1"/>
  <c r="V844" i="1" l="1"/>
  <c r="T844" i="1" l="1"/>
  <c r="V845" i="1" l="1"/>
  <c r="T845" i="1" l="1"/>
  <c r="V846" i="1"/>
  <c r="T846" i="1" l="1"/>
  <c r="V847" i="1"/>
  <c r="T847" i="1" l="1"/>
  <c r="V848" i="1" l="1"/>
  <c r="T848" i="1" l="1"/>
  <c r="V849" i="1" l="1"/>
  <c r="T849" i="1" l="1"/>
  <c r="V850" i="1" l="1"/>
  <c r="T850" i="1" l="1"/>
  <c r="V851" i="1" l="1"/>
  <c r="T851" i="1" l="1"/>
  <c r="V852" i="1" l="1"/>
  <c r="T852" i="1" l="1"/>
  <c r="V853" i="1" l="1"/>
  <c r="T853" i="1" l="1"/>
  <c r="V854" i="1" l="1"/>
  <c r="T854" i="1" l="1"/>
  <c r="V855" i="1" l="1"/>
  <c r="T855" i="1"/>
  <c r="V856" i="1" l="1"/>
  <c r="T856" i="1" l="1"/>
  <c r="V857" i="1" l="1"/>
  <c r="T857" i="1" l="1"/>
  <c r="V858" i="1" l="1"/>
  <c r="T858" i="1"/>
  <c r="V859" i="1"/>
  <c r="T859" i="1" l="1"/>
  <c r="V860" i="1" l="1"/>
  <c r="T860" i="1" l="1"/>
  <c r="V861" i="1" l="1"/>
  <c r="T861" i="1" l="1"/>
  <c r="V862" i="1" l="1"/>
  <c r="T862" i="1" l="1"/>
  <c r="V863" i="1" l="1"/>
  <c r="T863" i="1" l="1"/>
  <c r="V864" i="1" l="1"/>
  <c r="V865" i="1" l="1"/>
  <c r="T864" i="1"/>
  <c r="T865" i="1" l="1"/>
  <c r="V867" i="1" l="1"/>
  <c r="V866" i="1"/>
  <c r="T866" i="1"/>
  <c r="T867" i="1" l="1"/>
  <c r="V868" i="1" l="1"/>
  <c r="T868" i="1" l="1"/>
  <c r="V869" i="1" l="1"/>
  <c r="T869" i="1" l="1"/>
  <c r="V870" i="1" l="1"/>
  <c r="T870" i="1" l="1"/>
  <c r="V871" i="1" l="1"/>
  <c r="T871" i="1"/>
  <c r="V873" i="1" l="1"/>
  <c r="V872" i="1"/>
  <c r="T872" i="1"/>
  <c r="T873" i="1" l="1"/>
  <c r="V874" i="1" l="1"/>
  <c r="T874" i="1" l="1"/>
  <c r="V875" i="1" l="1"/>
  <c r="T875" i="1" l="1"/>
  <c r="V876" i="1" l="1"/>
  <c r="T876" i="1" l="1"/>
  <c r="V877" i="1" l="1"/>
  <c r="T877" i="1" l="1"/>
  <c r="V878" i="1" l="1"/>
  <c r="T878" i="1" l="1"/>
  <c r="V879" i="1"/>
  <c r="T879" i="1" l="1"/>
  <c r="V880" i="1" l="1"/>
  <c r="T880" i="1" l="1"/>
  <c r="V881" i="1" l="1"/>
  <c r="T881" i="1" l="1"/>
  <c r="V882" i="1" l="1"/>
  <c r="T882" i="1" l="1"/>
  <c r="V883" i="1" l="1"/>
  <c r="T883" i="1" l="1"/>
  <c r="V884" i="1" l="1"/>
  <c r="T884" i="1" l="1"/>
  <c r="V885" i="1" l="1"/>
  <c r="T885" i="1" l="1"/>
  <c r="V886" i="1" l="1"/>
  <c r="T886" i="1" l="1"/>
  <c r="V887" i="1" l="1"/>
  <c r="T887" i="1" l="1"/>
  <c r="V888" i="1" l="1"/>
  <c r="T888" i="1" l="1"/>
  <c r="V889" i="1" l="1"/>
  <c r="T889" i="1" l="1"/>
  <c r="V890" i="1" l="1"/>
  <c r="T890" i="1" l="1"/>
  <c r="V891" i="1" l="1"/>
  <c r="T891" i="1" l="1"/>
  <c r="T892" i="1" l="1"/>
  <c r="V892" i="1"/>
  <c r="V893" i="1" l="1"/>
  <c r="T893" i="1"/>
  <c r="V894" i="1" l="1"/>
  <c r="T894" i="1"/>
  <c r="V895" i="1" l="1"/>
  <c r="T895" i="1" l="1"/>
  <c r="V896" i="1" l="1"/>
  <c r="T896" i="1" l="1"/>
  <c r="V898" i="1" l="1"/>
  <c r="V897" i="1"/>
  <c r="T897" i="1"/>
  <c r="T898" i="1" l="1"/>
  <c r="V899" i="1" l="1"/>
  <c r="T899" i="1"/>
  <c r="V900" i="1" l="1"/>
  <c r="T900" i="1" l="1"/>
  <c r="V901" i="1" l="1"/>
  <c r="T901" i="1" l="1"/>
  <c r="V902" i="1" l="1"/>
  <c r="T902" i="1"/>
  <c r="V904" i="1" l="1"/>
  <c r="V903" i="1"/>
  <c r="T903" i="1"/>
  <c r="T904" i="1" l="1"/>
  <c r="V905" i="1" l="1"/>
  <c r="T905" i="1" l="1"/>
  <c r="V906" i="1" l="1"/>
  <c r="T906" i="1" l="1"/>
  <c r="V907" i="1" l="1"/>
  <c r="T907" i="1" l="1"/>
  <c r="V908" i="1" l="1"/>
  <c r="T908" i="1" l="1"/>
  <c r="V909" i="1" l="1"/>
  <c r="T909" i="1" l="1"/>
  <c r="V910" i="1" l="1"/>
  <c r="T910" i="1" l="1"/>
  <c r="V911" i="1" l="1"/>
  <c r="T911" i="1" l="1"/>
  <c r="V912" i="1" l="1"/>
  <c r="T912" i="1" l="1"/>
  <c r="V913" i="1" l="1"/>
  <c r="T913" i="1" l="1"/>
  <c r="V914" i="1" l="1"/>
  <c r="T914" i="1" l="1"/>
  <c r="V915" i="1" l="1"/>
  <c r="T915" i="1"/>
  <c r="V916" i="1" l="1"/>
  <c r="T916" i="1" l="1"/>
  <c r="V917" i="1" l="1"/>
  <c r="T917" i="1" l="1"/>
  <c r="V919" i="1" l="1"/>
  <c r="V918" i="1"/>
  <c r="T918" i="1"/>
  <c r="T919" i="1" l="1"/>
  <c r="V920" i="1" l="1"/>
  <c r="T920" i="1" l="1"/>
  <c r="V921" i="1" l="1"/>
  <c r="T921" i="1" l="1"/>
  <c r="V922" i="1" l="1"/>
  <c r="T922" i="1" l="1"/>
  <c r="V923" i="1" l="1"/>
  <c r="T923" i="1" l="1"/>
  <c r="V924" i="1" l="1"/>
  <c r="T924" i="1" l="1"/>
  <c r="V925" i="1" l="1"/>
  <c r="T925" i="1" l="1"/>
  <c r="V926" i="1" l="1"/>
  <c r="T926" i="1" l="1"/>
  <c r="V927" i="1" l="1"/>
  <c r="T927" i="1" l="1"/>
  <c r="V928" i="1" l="1"/>
  <c r="T928" i="1" l="1"/>
  <c r="V929" i="1" l="1"/>
  <c r="T929" i="1" l="1"/>
  <c r="V930" i="1" l="1"/>
  <c r="T930" i="1" l="1"/>
  <c r="V931" i="1" l="1"/>
  <c r="T931" i="1" l="1"/>
  <c r="V932" i="1" l="1"/>
  <c r="T932" i="1" l="1"/>
  <c r="V933" i="1" l="1"/>
  <c r="T933" i="1" l="1"/>
  <c r="V934" i="1" l="1"/>
  <c r="T934" i="1" l="1"/>
  <c r="V935" i="1" l="1"/>
  <c r="T935" i="1" l="1"/>
  <c r="V936" i="1" l="1"/>
  <c r="T936" i="1" l="1"/>
  <c r="V937" i="1"/>
  <c r="T937" i="1" l="1"/>
  <c r="V938" i="1" l="1"/>
  <c r="T938" i="1" l="1"/>
  <c r="V939" i="1" l="1"/>
  <c r="T939" i="1" l="1"/>
  <c r="V940" i="1" l="1"/>
  <c r="T940" i="1" l="1"/>
  <c r="V941" i="1" l="1"/>
  <c r="T941" i="1" l="1"/>
  <c r="V942" i="1" l="1"/>
  <c r="T942" i="1" l="1"/>
  <c r="V944" i="1" l="1"/>
  <c r="V943" i="1"/>
  <c r="T943" i="1"/>
  <c r="T944" i="1" l="1"/>
  <c r="V945" i="1" l="1"/>
  <c r="T945" i="1" l="1"/>
  <c r="V946" i="1" l="1"/>
  <c r="T946" i="1" l="1"/>
  <c r="V947" i="1" l="1"/>
  <c r="T947" i="1" l="1"/>
  <c r="V948" i="1" l="1"/>
  <c r="T948" i="1" l="1"/>
  <c r="V950" i="1" l="1"/>
  <c r="V949" i="1"/>
  <c r="T949" i="1"/>
  <c r="T950" i="1" l="1"/>
  <c r="V951" i="1" l="1"/>
  <c r="T951" i="1" l="1"/>
  <c r="V952" i="1" l="1"/>
  <c r="T952" i="1" l="1"/>
  <c r="V953" i="1" l="1"/>
  <c r="T953" i="1" l="1"/>
  <c r="V954" i="1" l="1"/>
  <c r="T954" i="1" l="1"/>
  <c r="V955" i="1" l="1"/>
  <c r="T955" i="1" l="1"/>
  <c r="V956" i="1" l="1"/>
  <c r="T956" i="1" l="1"/>
  <c r="V957" i="1" l="1"/>
  <c r="T957" i="1" l="1"/>
  <c r="V958" i="1" l="1"/>
  <c r="T958" i="1" l="1"/>
  <c r="T959" i="1" l="1"/>
  <c r="V959" i="1"/>
  <c r="V960" i="1" l="1"/>
  <c r="T960" i="1"/>
  <c r="V961" i="1" l="1"/>
  <c r="T961" i="1" l="1"/>
  <c r="V962" i="1" l="1"/>
  <c r="T962" i="1" l="1"/>
  <c r="V963" i="1" l="1"/>
  <c r="T963" i="1" l="1"/>
  <c r="V964" i="1" l="1"/>
  <c r="T964" i="1"/>
  <c r="V965" i="1" l="1"/>
  <c r="T965" i="1" l="1"/>
  <c r="V966" i="1" l="1"/>
  <c r="T966" i="1"/>
  <c r="V967" i="1" l="1"/>
  <c r="T967" i="1" l="1"/>
  <c r="V968" i="1" l="1"/>
  <c r="T968" i="1"/>
  <c r="V969" i="1" l="1"/>
  <c r="T969" i="1"/>
  <c r="V970" i="1"/>
  <c r="T970" i="1" l="1"/>
  <c r="V971" i="1" l="1"/>
  <c r="T971" i="1" l="1"/>
  <c r="V972" i="1" l="1"/>
  <c r="T972" i="1" l="1"/>
  <c r="V973" i="1" l="1"/>
  <c r="T973" i="1" l="1"/>
  <c r="V974" i="1" l="1"/>
  <c r="T974" i="1" l="1"/>
  <c r="V975" i="1" l="1"/>
  <c r="T975" i="1" l="1"/>
  <c r="V976" i="1" l="1"/>
  <c r="T976" i="1" l="1"/>
  <c r="V977" i="1" l="1"/>
  <c r="T977" i="1" l="1"/>
  <c r="V978" i="1" l="1"/>
  <c r="T978" i="1" l="1"/>
  <c r="V979" i="1" l="1"/>
  <c r="T979" i="1" l="1"/>
  <c r="V980" i="1" l="1"/>
  <c r="T980" i="1" l="1"/>
  <c r="V981" i="1" l="1"/>
  <c r="T981" i="1" l="1"/>
  <c r="V982" i="1" l="1"/>
  <c r="T982" i="1" l="1"/>
  <c r="V983" i="1" l="1"/>
  <c r="T983" i="1" l="1"/>
  <c r="V984" i="1" l="1"/>
  <c r="T984" i="1" l="1"/>
  <c r="V985" i="1" l="1"/>
  <c r="T985" i="1" l="1"/>
  <c r="V986" i="1" l="1"/>
  <c r="T986" i="1" l="1"/>
  <c r="V987" i="1" l="1"/>
  <c r="T987" i="1" l="1"/>
  <c r="V988" i="1" l="1"/>
  <c r="T988" i="1" l="1"/>
  <c r="V989" i="1" l="1"/>
  <c r="T989" i="1" l="1"/>
  <c r="V990" i="1" l="1"/>
  <c r="T990" i="1" l="1"/>
  <c r="V991" i="1" l="1"/>
  <c r="T991" i="1" l="1"/>
  <c r="V992" i="1" l="1"/>
  <c r="T992" i="1" l="1"/>
  <c r="V993" i="1" l="1"/>
  <c r="T993" i="1" l="1"/>
  <c r="V994" i="1" l="1"/>
  <c r="T994" i="1" l="1"/>
  <c r="V995" i="1" l="1"/>
  <c r="T995" i="1" l="1"/>
  <c r="V996" i="1" l="1"/>
  <c r="T996" i="1" l="1"/>
  <c r="V997" i="1" l="1"/>
  <c r="T997" i="1" l="1"/>
  <c r="V998" i="1" l="1"/>
  <c r="T998" i="1" l="1"/>
  <c r="V999" i="1" l="1"/>
  <c r="T999" i="1" l="1"/>
  <c r="V1000" i="1" l="1"/>
  <c r="T1000" i="1" l="1"/>
  <c r="V1001" i="1" l="1"/>
  <c r="T1001" i="1" l="1"/>
  <c r="V1002" i="1" l="1"/>
  <c r="T1002" i="1" l="1"/>
  <c r="V1003" i="1" l="1"/>
  <c r="T1003" i="1" l="1"/>
  <c r="V1004" i="1" l="1"/>
  <c r="T1004" i="1" l="1"/>
  <c r="V1005" i="1" l="1"/>
  <c r="T1005" i="1" l="1"/>
  <c r="V1006" i="1"/>
  <c r="T1006" i="1" l="1"/>
  <c r="V1007" i="1" l="1"/>
  <c r="T1007" i="1" l="1"/>
  <c r="V1008" i="1"/>
  <c r="T1008" i="1" l="1"/>
  <c r="V1009" i="1" l="1"/>
  <c r="T1009" i="1" l="1"/>
  <c r="V1010" i="1" l="1"/>
  <c r="T1010" i="1" l="1"/>
  <c r="V1011" i="1" l="1"/>
  <c r="T1011" i="1" l="1"/>
  <c r="V1012" i="1" l="1"/>
  <c r="T1012" i="1" l="1"/>
  <c r="V1013" i="1" l="1"/>
  <c r="T1013" i="1" l="1"/>
  <c r="V1014" i="1" l="1"/>
  <c r="T1014" i="1" l="1"/>
  <c r="V1015" i="1" l="1"/>
  <c r="T1015" i="1" l="1"/>
  <c r="V1016" i="1" l="1"/>
  <c r="T1016" i="1" l="1"/>
  <c r="V1017" i="1" l="1"/>
  <c r="T1017" i="1" l="1"/>
  <c r="V1018" i="1"/>
  <c r="T1018" i="1" l="1"/>
  <c r="V1019" i="1" l="1"/>
  <c r="T1019" i="1" l="1"/>
  <c r="V1020" i="1" l="1"/>
  <c r="T1020" i="1" l="1"/>
  <c r="V1021" i="1" l="1"/>
  <c r="T1021" i="1" l="1"/>
  <c r="V1022" i="1" l="1"/>
  <c r="T1022" i="1" l="1"/>
  <c r="V1023" i="1" l="1"/>
  <c r="T1023" i="1" l="1"/>
  <c r="V1024" i="1" l="1"/>
  <c r="T1024" i="1" l="1"/>
  <c r="V1025" i="1" l="1"/>
  <c r="T1025" i="1"/>
  <c r="V1027" i="1" l="1"/>
  <c r="V1026" i="1"/>
  <c r="T1026" i="1"/>
  <c r="T1027" i="1" l="1"/>
  <c r="V1028" i="1" l="1"/>
  <c r="T1028" i="1" l="1"/>
  <c r="V1029" i="1" l="1"/>
  <c r="T1029" i="1" l="1"/>
  <c r="V1031" i="1" l="1"/>
  <c r="V1030" i="1"/>
  <c r="T1030" i="1"/>
  <c r="V1032" i="1" l="1"/>
  <c r="T1031" i="1"/>
  <c r="T1032" i="1" l="1"/>
  <c r="V1033" i="1" l="1"/>
  <c r="T1033" i="1" l="1"/>
  <c r="V1034" i="1" l="1"/>
  <c r="T1034" i="1" l="1"/>
  <c r="V1035" i="1" l="1"/>
  <c r="T1035" i="1"/>
  <c r="V1036" i="1" l="1"/>
  <c r="T1036" i="1" l="1"/>
  <c r="V1037" i="1" l="1"/>
  <c r="T1037" i="1" l="1"/>
  <c r="V1038" i="1" l="1"/>
  <c r="T1038" i="1" l="1"/>
  <c r="V1039" i="1" l="1"/>
  <c r="T1039" i="1"/>
  <c r="V1041" i="1" l="1"/>
  <c r="V1040" i="1"/>
  <c r="T1040" i="1"/>
  <c r="T1041" i="1" l="1"/>
  <c r="V1043" i="1" l="1"/>
  <c r="V1042" i="1"/>
  <c r="T1042" i="1"/>
  <c r="T1043" i="1" l="1"/>
  <c r="V1044" i="1" l="1"/>
  <c r="T1044" i="1" l="1"/>
  <c r="V1045" i="1" l="1"/>
  <c r="T1045" i="1" l="1"/>
  <c r="V1046" i="1" l="1"/>
  <c r="T1046" i="1" l="1"/>
  <c r="V1047" i="1" l="1"/>
  <c r="T1047" i="1" l="1"/>
  <c r="V1048" i="1" l="1"/>
  <c r="T1048" i="1" l="1"/>
  <c r="V1049" i="1" l="1"/>
  <c r="T1049" i="1" l="1"/>
  <c r="V1050" i="1" l="1"/>
  <c r="T1050" i="1" l="1"/>
  <c r="V1051" i="1" l="1"/>
  <c r="T1051" i="1" l="1"/>
  <c r="V1052" i="1" l="1"/>
  <c r="T1052" i="1" l="1"/>
  <c r="V1053" i="1" l="1"/>
  <c r="T1053" i="1" l="1"/>
  <c r="V1054" i="1" l="1"/>
  <c r="T1054" i="1" l="1"/>
  <c r="V1055" i="1" l="1"/>
  <c r="T1055" i="1"/>
  <c r="V1056" i="1"/>
  <c r="T1056" i="1" l="1"/>
  <c r="V1057" i="1" l="1"/>
  <c r="T1057" i="1" l="1"/>
  <c r="V1058" i="1" l="1"/>
  <c r="T1058" i="1" l="1"/>
  <c r="V1059" i="1" l="1"/>
  <c r="T1059" i="1"/>
  <c r="V1060" i="1" l="1"/>
  <c r="T1060" i="1" l="1"/>
  <c r="V1062" i="1" l="1"/>
  <c r="V1061" i="1"/>
  <c r="T1061" i="1"/>
  <c r="T1062" i="1" l="1"/>
  <c r="V1063" i="1" l="1"/>
  <c r="T1063" i="1" l="1"/>
  <c r="V1064" i="1" l="1"/>
  <c r="T1064" i="1" l="1"/>
  <c r="V1065" i="1" l="1"/>
  <c r="T1065" i="1" l="1"/>
  <c r="V1066" i="1"/>
  <c r="T1066" i="1" l="1"/>
  <c r="V1067" i="1" l="1"/>
  <c r="T1067" i="1" l="1"/>
  <c r="V1068" i="1" l="1"/>
  <c r="T1068" i="1" l="1"/>
  <c r="V1069" i="1" l="1"/>
  <c r="T1069" i="1" l="1"/>
  <c r="V1070" i="1" l="1"/>
  <c r="T1070" i="1" l="1"/>
  <c r="V1071" i="1" l="1"/>
  <c r="T1071" i="1" l="1"/>
  <c r="V1072" i="1" l="1"/>
  <c r="T1072" i="1" l="1"/>
  <c r="V1073" i="1" l="1"/>
  <c r="T1073" i="1"/>
  <c r="V1074" i="1" l="1"/>
  <c r="T1074" i="1" l="1"/>
  <c r="V1075" i="1"/>
  <c r="T1075" i="1" l="1"/>
  <c r="V1076" i="1" l="1"/>
  <c r="T1076" i="1" l="1"/>
  <c r="V1077" i="1" l="1"/>
  <c r="T1077" i="1" l="1"/>
  <c r="V1078" i="1" l="1"/>
  <c r="T1078" i="1" l="1"/>
  <c r="V1079" i="1" l="1"/>
  <c r="T1079" i="1" l="1"/>
  <c r="V1080" i="1" l="1"/>
  <c r="T1080" i="1" l="1"/>
  <c r="V1081" i="1" l="1"/>
  <c r="T1081" i="1" l="1"/>
  <c r="V1082" i="1" l="1"/>
  <c r="T1082" i="1" l="1"/>
  <c r="V1083" i="1" l="1"/>
  <c r="T1083" i="1" l="1"/>
  <c r="V1084" i="1" l="1"/>
  <c r="T1084" i="1" l="1"/>
  <c r="V1085" i="1" l="1"/>
  <c r="T1085" i="1" l="1"/>
  <c r="V1086" i="1" l="1"/>
  <c r="T1086" i="1" l="1"/>
  <c r="V1087" i="1" l="1"/>
  <c r="T1087" i="1" l="1"/>
  <c r="V1088" i="1" l="1"/>
  <c r="T1088" i="1" l="1"/>
  <c r="V1089" i="1" l="1"/>
  <c r="T1089" i="1" l="1"/>
  <c r="V1090" i="1"/>
  <c r="T1090" i="1" l="1"/>
  <c r="V1091" i="1" l="1"/>
  <c r="T1091" i="1" l="1"/>
  <c r="V1092" i="1" l="1"/>
  <c r="T1092" i="1" l="1"/>
  <c r="V1093" i="1" l="1"/>
  <c r="T1093" i="1" l="1"/>
  <c r="V1094" i="1" l="1"/>
  <c r="T1094" i="1" l="1"/>
  <c r="V1095" i="1" l="1"/>
  <c r="T1095" i="1" l="1"/>
  <c r="V1096" i="1" l="1"/>
  <c r="T1096" i="1" l="1"/>
  <c r="V1097" i="1" l="1"/>
  <c r="T1097" i="1" l="1"/>
  <c r="V1098" i="1" l="1"/>
  <c r="T1098" i="1" l="1"/>
  <c r="V1099" i="1" l="1"/>
  <c r="T1099" i="1" l="1"/>
  <c r="V1100" i="1" l="1"/>
  <c r="T1100" i="1"/>
  <c r="V1101" i="1"/>
  <c r="T1101" i="1" l="1"/>
  <c r="V1102" i="1" l="1"/>
  <c r="T1102" i="1" l="1"/>
  <c r="V1103" i="1" l="1"/>
  <c r="T1103" i="1" l="1"/>
  <c r="V1104" i="1" l="1"/>
  <c r="T1104" i="1" l="1"/>
  <c r="V1105" i="1" l="1"/>
  <c r="T1105" i="1" l="1"/>
  <c r="V1106" i="1" l="1"/>
  <c r="T1106" i="1" l="1"/>
  <c r="V1108" i="1" l="1"/>
  <c r="V1107" i="1"/>
  <c r="T1107" i="1"/>
  <c r="T1108" i="1" l="1"/>
  <c r="V1109" i="1" l="1"/>
  <c r="T1109" i="1" l="1"/>
  <c r="V1110" i="1" l="1"/>
  <c r="T1110" i="1" l="1"/>
  <c r="V1111" i="1" l="1"/>
  <c r="T1111" i="1" l="1"/>
  <c r="V1112" i="1" l="1"/>
  <c r="T1112" i="1" l="1"/>
  <c r="V1113" i="1" l="1"/>
  <c r="T1113" i="1" l="1"/>
  <c r="V1114" i="1" l="1"/>
  <c r="T1114" i="1" l="1"/>
  <c r="V1115" i="1" l="1"/>
  <c r="T1115" i="1" l="1"/>
  <c r="V1116" i="1" l="1"/>
  <c r="T1116" i="1" l="1"/>
  <c r="V1117" i="1" l="1"/>
  <c r="T1117" i="1" l="1"/>
  <c r="V1118" i="1" l="1"/>
  <c r="T1118" i="1" l="1"/>
  <c r="V1119" i="1" l="1"/>
  <c r="T1119" i="1" l="1"/>
  <c r="V1120" i="1" l="1"/>
  <c r="T1120" i="1" l="1"/>
  <c r="V1121" i="1" l="1"/>
  <c r="T1121" i="1" l="1"/>
  <c r="V1122" i="1" l="1"/>
  <c r="T1122" i="1" l="1"/>
  <c r="V1123" i="1" l="1"/>
  <c r="T1123" i="1" l="1"/>
  <c r="V1124" i="1" l="1"/>
  <c r="T1124" i="1" l="1"/>
  <c r="V1125" i="1" l="1"/>
  <c r="T1125" i="1" l="1"/>
  <c r="V1126" i="1" l="1"/>
  <c r="T1126" i="1" l="1"/>
  <c r="V1127" i="1" l="1"/>
  <c r="T1127" i="1" l="1"/>
  <c r="V1128" i="1" l="1"/>
  <c r="T1128" i="1" l="1"/>
  <c r="V1130" i="1" l="1"/>
  <c r="V1129" i="1"/>
  <c r="T1129" i="1"/>
  <c r="T1130" i="1" l="1"/>
  <c r="V1131" i="1" l="1"/>
  <c r="T1131" i="1" l="1"/>
  <c r="V1132" i="1" l="1"/>
  <c r="T1132" i="1" l="1"/>
  <c r="V1133" i="1" l="1"/>
  <c r="T1133" i="1" l="1"/>
  <c r="V1134" i="1" l="1"/>
  <c r="T1134" i="1" l="1"/>
  <c r="V1135" i="1" l="1"/>
  <c r="T1135" i="1" l="1"/>
  <c r="V1136" i="1" l="1"/>
  <c r="T1136" i="1" l="1"/>
  <c r="V1137" i="1" l="1"/>
  <c r="T1137" i="1" l="1"/>
  <c r="V1138" i="1" l="1"/>
  <c r="T1138" i="1" l="1"/>
  <c r="V1139" i="1" l="1"/>
  <c r="T1139" i="1" l="1"/>
  <c r="V1140" i="1" l="1"/>
  <c r="T1140" i="1" l="1"/>
  <c r="V1141" i="1" l="1"/>
  <c r="T1141" i="1" l="1"/>
  <c r="V1142" i="1" l="1"/>
  <c r="T1142" i="1" l="1"/>
  <c r="V1143" i="1" l="1"/>
  <c r="T1143" i="1" l="1"/>
  <c r="V1144" i="1" l="1"/>
  <c r="T1144" i="1" l="1"/>
  <c r="V1145" i="1" l="1"/>
  <c r="T1145" i="1" l="1"/>
  <c r="V1147" i="1" l="1"/>
  <c r="V1146" i="1"/>
  <c r="T1146" i="1"/>
  <c r="T1147" i="1" l="1"/>
  <c r="V1148" i="1" l="1"/>
  <c r="T1148" i="1" l="1"/>
  <c r="V1149" i="1"/>
  <c r="T1149" i="1" l="1"/>
  <c r="V1150" i="1"/>
  <c r="T1150" i="1" l="1"/>
  <c r="V1151" i="1" l="1"/>
  <c r="T1151" i="1" l="1"/>
  <c r="V1152" i="1"/>
  <c r="T1152" i="1" l="1"/>
  <c r="V1153" i="1" l="1"/>
  <c r="T1153" i="1" l="1"/>
  <c r="V1154" i="1"/>
  <c r="T1154" i="1" l="1"/>
  <c r="V1155" i="1"/>
  <c r="T1155" i="1" l="1"/>
  <c r="V1156" i="1" l="1"/>
  <c r="T1156" i="1" l="1"/>
  <c r="V1157" i="1" l="1"/>
  <c r="T1157" i="1" l="1"/>
  <c r="V1158" i="1" l="1"/>
  <c r="T1158" i="1" l="1"/>
  <c r="V1159" i="1" l="1"/>
  <c r="T1159" i="1" l="1"/>
  <c r="V1160" i="1" l="1"/>
  <c r="T1160" i="1" l="1"/>
  <c r="V1161" i="1" l="1"/>
  <c r="T1161" i="1" l="1"/>
  <c r="V1162" i="1" l="1"/>
  <c r="T1162" i="1" l="1"/>
  <c r="V1163" i="1" l="1"/>
  <c r="T1163" i="1" l="1"/>
  <c r="V1164" i="1" l="1"/>
  <c r="T1164" i="1" l="1"/>
  <c r="V1165" i="1" l="1"/>
  <c r="T1165" i="1" l="1"/>
  <c r="V1166" i="1" l="1"/>
  <c r="T1166" i="1" l="1"/>
  <c r="V1167" i="1" l="1"/>
  <c r="T1167" i="1" l="1"/>
  <c r="V1168" i="1" l="1"/>
  <c r="T1168" i="1" l="1"/>
  <c r="V1169" i="1" l="1"/>
  <c r="T1169" i="1" l="1"/>
  <c r="V1170" i="1" l="1"/>
  <c r="T1170" i="1" l="1"/>
  <c r="V1171" i="1" l="1"/>
  <c r="T1171" i="1" l="1"/>
  <c r="V1172" i="1" l="1"/>
  <c r="T1172" i="1"/>
  <c r="V1174" i="1" l="1"/>
  <c r="V1173" i="1"/>
  <c r="T1173" i="1"/>
  <c r="T1174" i="1" l="1"/>
  <c r="V1175" i="1" l="1"/>
  <c r="T1175" i="1" l="1"/>
  <c r="V1176" i="1" l="1"/>
  <c r="T1176" i="1" l="1"/>
  <c r="V1177" i="1" l="1"/>
  <c r="T1177" i="1" l="1"/>
  <c r="V1178" i="1" l="1"/>
  <c r="T1178" i="1" l="1"/>
  <c r="V1179" i="1" l="1"/>
  <c r="T1179" i="1" l="1"/>
  <c r="V1180" i="1"/>
  <c r="T1180" i="1" l="1"/>
  <c r="V1181" i="1" l="1"/>
  <c r="T1181" i="1" l="1"/>
  <c r="V1182" i="1" l="1"/>
  <c r="T1182" i="1" l="1"/>
  <c r="V1183" i="1" l="1"/>
  <c r="T1183" i="1" l="1"/>
  <c r="V1184" i="1" l="1"/>
  <c r="T1184" i="1" l="1"/>
  <c r="V1185" i="1" l="1"/>
  <c r="T1185" i="1"/>
  <c r="V1186" i="1" l="1"/>
  <c r="T1186" i="1" l="1"/>
  <c r="V1187" i="1" l="1"/>
  <c r="T1187" i="1"/>
  <c r="V1188" i="1" l="1"/>
  <c r="T1188" i="1"/>
  <c r="V1189" i="1" l="1"/>
  <c r="T1189" i="1" l="1"/>
  <c r="V1190" i="1" l="1"/>
  <c r="T1190" i="1" l="1"/>
  <c r="V1191" i="1" l="1"/>
  <c r="T1191" i="1" l="1"/>
  <c r="V1192" i="1" l="1"/>
  <c r="T1192" i="1"/>
  <c r="V1194" i="1" l="1"/>
  <c r="V1193" i="1"/>
  <c r="T1193" i="1"/>
  <c r="T1194" i="1" l="1"/>
  <c r="V1195" i="1" l="1"/>
  <c r="T1195" i="1" l="1"/>
  <c r="V1196" i="1" l="1"/>
  <c r="T1196" i="1" l="1"/>
  <c r="V1197" i="1" l="1"/>
  <c r="T1197" i="1" l="1"/>
  <c r="V1198" i="1" l="1"/>
  <c r="T1198" i="1" l="1"/>
  <c r="V1199" i="1" l="1"/>
  <c r="T1199" i="1" l="1"/>
  <c r="V1200" i="1" l="1"/>
  <c r="T1200" i="1" l="1"/>
  <c r="V1201" i="1" l="1"/>
  <c r="T1201" i="1" l="1"/>
  <c r="V1202" i="1" l="1"/>
  <c r="T1202" i="1" l="1"/>
  <c r="V1203" i="1" l="1"/>
  <c r="T1203" i="1" l="1"/>
  <c r="V1204" i="1" l="1"/>
  <c r="T1204" i="1"/>
  <c r="V1205" i="1" l="1"/>
  <c r="T1205" i="1" l="1"/>
  <c r="T1206" i="1" l="1"/>
  <c r="V1206" i="1"/>
  <c r="T1207" i="1" l="1"/>
  <c r="E2" i="1" s="1"/>
  <c r="E1" i="1"/>
  <c r="V1207" i="1"/>
  <c r="E4" i="1" s="1"/>
  <c r="E3" i="1" l="1"/>
  <c r="E5" i="1" l="1"/>
  <c r="L5" i="1"/>
  <c r="T9" i="2" l="1"/>
  <c r="T10" i="2" l="1"/>
  <c r="U10" i="2" s="1"/>
  <c r="T11" i="2" l="1"/>
  <c r="U11" i="2" s="1"/>
  <c r="U9" i="2"/>
  <c r="T12" i="2" l="1"/>
  <c r="U12" i="2" s="1"/>
  <c r="T13" i="2" l="1"/>
  <c r="U13" i="2" s="1"/>
  <c r="T14" i="2" l="1"/>
  <c r="U14" i="2" s="1"/>
  <c r="T15" i="2" l="1"/>
  <c r="U15" i="2" s="1"/>
  <c r="T16" i="2" l="1"/>
  <c r="U16" i="2"/>
  <c r="T17" i="2" l="1"/>
  <c r="U17" i="2" s="1"/>
  <c r="T18" i="2" l="1"/>
  <c r="U18" i="2" s="1"/>
  <c r="T19" i="2" l="1"/>
  <c r="T20" i="2"/>
  <c r="U20" i="2" s="1"/>
  <c r="U19" i="2"/>
  <c r="T21" i="2" l="1"/>
  <c r="U21" i="2" s="1"/>
  <c r="T22" i="2" l="1"/>
  <c r="U22" i="2" s="1"/>
  <c r="T23" i="2" l="1"/>
  <c r="U23" i="2" s="1"/>
  <c r="T24" i="2" l="1"/>
  <c r="U24" i="2" s="1"/>
  <c r="T25" i="2" l="1"/>
  <c r="U25" i="2" s="1"/>
  <c r="T26" i="2" l="1"/>
  <c r="U26" i="2" s="1"/>
  <c r="T27" i="2" l="1"/>
  <c r="U27" i="2" s="1"/>
  <c r="T28" i="2" l="1"/>
  <c r="U28" i="2" s="1"/>
  <c r="T29" i="2" l="1"/>
  <c r="U29" i="2" s="1"/>
  <c r="T30" i="2" l="1"/>
  <c r="U30" i="2" s="1"/>
  <c r="T31" i="2" l="1"/>
  <c r="U31" i="2" s="1"/>
  <c r="T32" i="2" l="1"/>
  <c r="U32" i="2" s="1"/>
  <c r="T33" i="2" l="1"/>
  <c r="U33" i="2" s="1"/>
  <c r="T34" i="2" l="1"/>
  <c r="U34" i="2" s="1"/>
  <c r="T35" i="2" l="1"/>
  <c r="U35" i="2" s="1"/>
  <c r="T36" i="2" l="1"/>
  <c r="U36" i="2" s="1"/>
  <c r="T37" i="2" l="1"/>
  <c r="U37" i="2" s="1"/>
  <c r="T38" i="2" l="1"/>
  <c r="U38" i="2" s="1"/>
  <c r="T39" i="2" l="1"/>
  <c r="U39" i="2" s="1"/>
  <c r="T40" i="2" l="1"/>
  <c r="U40" i="2" s="1"/>
  <c r="T41" i="2" l="1"/>
  <c r="U41" i="2" s="1"/>
  <c r="T42" i="2" l="1"/>
  <c r="U42" i="2" s="1"/>
  <c r="T43" i="2" l="1"/>
  <c r="U43" i="2" s="1"/>
  <c r="T44" i="2" l="1"/>
  <c r="U44" i="2" s="1"/>
  <c r="T45" i="2" l="1"/>
  <c r="U45" i="2" s="1"/>
  <c r="T46" i="2" l="1"/>
  <c r="U46" i="2" s="1"/>
  <c r="T47" i="2" l="1"/>
  <c r="U47" i="2" s="1"/>
  <c r="T48" i="2" l="1"/>
  <c r="U48" i="2" s="1"/>
  <c r="T49" i="2" l="1"/>
  <c r="U49" i="2" s="1"/>
  <c r="T50" i="2" l="1"/>
  <c r="U50" i="2" s="1"/>
  <c r="T51" i="2" l="1"/>
  <c r="U51" i="2" s="1"/>
  <c r="T52" i="2" l="1"/>
  <c r="U52" i="2" s="1"/>
  <c r="T53" i="2" l="1"/>
  <c r="U53" i="2" s="1"/>
  <c r="T54" i="2" l="1"/>
  <c r="U54" i="2" s="1"/>
  <c r="T55" i="2" l="1"/>
  <c r="U55" i="2" s="1"/>
  <c r="T56" i="2" l="1"/>
  <c r="U56" i="2" s="1"/>
  <c r="T57" i="2" l="1"/>
  <c r="U57" i="2" s="1"/>
  <c r="T58" i="2" l="1"/>
  <c r="U58" i="2" s="1"/>
  <c r="T59" i="2" l="1"/>
  <c r="U59" i="2" s="1"/>
  <c r="T60" i="2" l="1"/>
  <c r="U60" i="2" s="1"/>
  <c r="T61" i="2" l="1"/>
  <c r="U61" i="2" s="1"/>
  <c r="T62" i="2" l="1"/>
  <c r="U62" i="2" s="1"/>
  <c r="T63" i="2" l="1"/>
  <c r="U63" i="2" s="1"/>
  <c r="T64" i="2" l="1"/>
  <c r="U64" i="2" s="1"/>
  <c r="T65" i="2" l="1"/>
  <c r="U65" i="2" s="1"/>
  <c r="T66" i="2" l="1"/>
  <c r="U66" i="2" s="1"/>
  <c r="T67" i="2" l="1"/>
  <c r="U67" i="2" s="1"/>
  <c r="T68" i="2" l="1"/>
  <c r="U68" i="2" s="1"/>
  <c r="T69" i="2" l="1"/>
  <c r="U69" i="2" s="1"/>
  <c r="T70" i="2" l="1"/>
  <c r="U70" i="2" s="1"/>
  <c r="T71" i="2" l="1"/>
  <c r="U71" i="2" s="1"/>
  <c r="T72" i="2" l="1"/>
  <c r="U72" i="2" s="1"/>
  <c r="T73" i="2" l="1"/>
  <c r="U73" i="2" s="1"/>
  <c r="T74" i="2" l="1"/>
  <c r="U74" i="2" s="1"/>
  <c r="T75" i="2" l="1"/>
  <c r="U75" i="2" s="1"/>
  <c r="T76" i="2" l="1"/>
  <c r="U76" i="2" s="1"/>
  <c r="T77" i="2" l="1"/>
  <c r="U77" i="2" s="1"/>
  <c r="T78" i="2" l="1"/>
  <c r="U78" i="2" s="1"/>
  <c r="T79" i="2" l="1"/>
  <c r="U79" i="2" s="1"/>
  <c r="T80" i="2" l="1"/>
  <c r="U80" i="2" s="1"/>
  <c r="T81" i="2" l="1"/>
  <c r="U81" i="2" s="1"/>
  <c r="T82" i="2" l="1"/>
  <c r="U82" i="2" s="1"/>
  <c r="T83" i="2" l="1"/>
  <c r="U83" i="2" s="1"/>
  <c r="T84" i="2" l="1"/>
  <c r="U84" i="2" s="1"/>
  <c r="T85" i="2" l="1"/>
  <c r="U85" i="2" s="1"/>
  <c r="T86" i="2" l="1"/>
  <c r="U86" i="2" s="1"/>
  <c r="T87" i="2" l="1"/>
  <c r="U87" i="2" s="1"/>
  <c r="T88" i="2" l="1"/>
  <c r="U88" i="2" s="1"/>
  <c r="T89" i="2" l="1"/>
  <c r="U89" i="2" s="1"/>
  <c r="T90" i="2" l="1"/>
  <c r="U90" i="2" s="1"/>
  <c r="T91" i="2" l="1"/>
  <c r="U91" i="2" s="1"/>
  <c r="T92" i="2" l="1"/>
  <c r="U92" i="2" s="1"/>
  <c r="T93" i="2" l="1"/>
  <c r="U93" i="2" s="1"/>
  <c r="T94" i="2" l="1"/>
  <c r="U94" i="2" s="1"/>
  <c r="T95" i="2" l="1"/>
  <c r="U95" i="2" s="1"/>
  <c r="T96" i="2" l="1"/>
  <c r="U96" i="2" s="1"/>
  <c r="T97" i="2" l="1"/>
  <c r="U97" i="2" s="1"/>
  <c r="T98" i="2" l="1"/>
  <c r="U98" i="2" s="1"/>
  <c r="T99" i="2" l="1"/>
  <c r="U99" i="2" s="1"/>
  <c r="T100" i="2" l="1"/>
  <c r="U100" i="2" s="1"/>
  <c r="T101" i="2" l="1"/>
  <c r="U101" i="2" s="1"/>
  <c r="T102" i="2" l="1"/>
  <c r="U102" i="2" s="1"/>
  <c r="T103" i="2" l="1"/>
  <c r="U103" i="2" s="1"/>
  <c r="T104" i="2" l="1"/>
  <c r="U104" i="2" s="1"/>
  <c r="T105" i="2" l="1"/>
  <c r="U105" i="2" s="1"/>
  <c r="T106" i="2" l="1"/>
  <c r="U106" i="2"/>
  <c r="T107" i="2" l="1"/>
  <c r="U107" i="2" s="1"/>
  <c r="T108" i="2" l="1"/>
  <c r="U108" i="2" s="1"/>
  <c r="T109" i="2" l="1"/>
  <c r="U109" i="2" s="1"/>
  <c r="T110" i="2" l="1"/>
  <c r="U110" i="2" s="1"/>
  <c r="T111" i="2" l="1"/>
  <c r="U111" i="2" s="1"/>
  <c r="T112" i="2" l="1"/>
  <c r="U112" i="2" s="1"/>
  <c r="T113" i="2" l="1"/>
  <c r="U113" i="2" s="1"/>
  <c r="T114" i="2" l="1"/>
  <c r="U114" i="2" s="1"/>
  <c r="T115" i="2" l="1"/>
  <c r="U115" i="2" s="1"/>
  <c r="T116" i="2" l="1"/>
  <c r="U116" i="2" s="1"/>
  <c r="T117" i="2" l="1"/>
  <c r="U117" i="2" s="1"/>
  <c r="T118" i="2" l="1"/>
  <c r="U118" i="2" s="1"/>
  <c r="T119" i="2" l="1"/>
  <c r="U119" i="2" s="1"/>
  <c r="T120" i="2" l="1"/>
  <c r="U120" i="2" s="1"/>
  <c r="T121" i="2" l="1"/>
  <c r="U121" i="2" s="1"/>
  <c r="T122" i="2" l="1"/>
  <c r="U122" i="2" s="1"/>
  <c r="T123" i="2" l="1"/>
  <c r="U123" i="2" s="1"/>
  <c r="T124" i="2" l="1"/>
  <c r="U124" i="2" s="1"/>
  <c r="T125" i="2" l="1"/>
  <c r="U125" i="2" s="1"/>
  <c r="T126" i="2" l="1"/>
  <c r="U126" i="2" s="1"/>
  <c r="T127" i="2" l="1"/>
  <c r="U127" i="2" s="1"/>
  <c r="T128" i="2" l="1"/>
  <c r="U128" i="2" s="1"/>
  <c r="T129" i="2" l="1"/>
  <c r="U129" i="2" s="1"/>
  <c r="T130" i="2" l="1"/>
  <c r="U130" i="2" s="1"/>
  <c r="T131" i="2" l="1"/>
  <c r="U131" i="2" s="1"/>
  <c r="T132" i="2" l="1"/>
  <c r="U132" i="2" s="1"/>
  <c r="T133" i="2" l="1"/>
  <c r="U133" i="2" s="1"/>
  <c r="T134" i="2" l="1"/>
  <c r="U134" i="2" s="1"/>
  <c r="T135" i="2" l="1"/>
  <c r="U135" i="2" s="1"/>
  <c r="T136" i="2" l="1"/>
  <c r="U136" i="2" s="1"/>
  <c r="T137" i="2" l="1"/>
  <c r="U137" i="2" s="1"/>
  <c r="T138" i="2" l="1"/>
  <c r="U138" i="2" s="1"/>
  <c r="T139" i="2" l="1"/>
  <c r="U139" i="2" s="1"/>
  <c r="T140" i="2" l="1"/>
  <c r="U140" i="2" s="1"/>
  <c r="T141" i="2" l="1"/>
  <c r="U141" i="2" s="1"/>
  <c r="T142" i="2" l="1"/>
  <c r="U142" i="2" s="1"/>
  <c r="T143" i="2" l="1"/>
  <c r="U143" i="2" s="1"/>
  <c r="T144" i="2" l="1"/>
  <c r="U144" i="2" s="1"/>
  <c r="T145" i="2" l="1"/>
  <c r="U145" i="2" s="1"/>
  <c r="T146" i="2" l="1"/>
  <c r="U146" i="2" s="1"/>
  <c r="T147" i="2" l="1"/>
  <c r="U147" i="2" s="1"/>
  <c r="T148" i="2" l="1"/>
  <c r="U148" i="2" s="1"/>
  <c r="T149" i="2" l="1"/>
  <c r="U149" i="2" s="1"/>
  <c r="T150" i="2" l="1"/>
  <c r="U150" i="2" s="1"/>
  <c r="T151" i="2" l="1"/>
  <c r="U151" i="2" s="1"/>
  <c r="T152" i="2" l="1"/>
  <c r="U152" i="2" s="1"/>
  <c r="T153" i="2" l="1"/>
  <c r="U153" i="2" s="1"/>
  <c r="T154" i="2" l="1"/>
  <c r="U154" i="2" s="1"/>
  <c r="T155" i="2" l="1"/>
  <c r="U155" i="2" s="1"/>
  <c r="T156" i="2" l="1"/>
  <c r="U156" i="2" s="1"/>
  <c r="T157" i="2" l="1"/>
  <c r="U157" i="2" s="1"/>
  <c r="T158" i="2" l="1"/>
  <c r="U158" i="2" s="1"/>
  <c r="T159" i="2" l="1"/>
  <c r="U159" i="2" s="1"/>
  <c r="T160" i="2" l="1"/>
  <c r="U160" i="2" s="1"/>
  <c r="T161" i="2" l="1"/>
  <c r="U161" i="2" s="1"/>
  <c r="T162" i="2" l="1"/>
  <c r="U162" i="2" s="1"/>
  <c r="T163" i="2" l="1"/>
  <c r="U163" i="2" s="1"/>
  <c r="T164" i="2" l="1"/>
  <c r="U164" i="2" s="1"/>
  <c r="T165" i="2" l="1"/>
  <c r="U165" i="2" s="1"/>
  <c r="T166" i="2" l="1"/>
  <c r="U166" i="2" s="1"/>
  <c r="T167" i="2" l="1"/>
  <c r="U167" i="2" s="1"/>
  <c r="T168" i="2" l="1"/>
  <c r="U168" i="2" s="1"/>
  <c r="T169" i="2" l="1"/>
  <c r="U169" i="2" s="1"/>
  <c r="T170" i="2" l="1"/>
  <c r="U170" i="2" s="1"/>
  <c r="T171" i="2" l="1"/>
  <c r="U171" i="2" s="1"/>
  <c r="T172" i="2" l="1"/>
  <c r="U172" i="2" s="1"/>
  <c r="T173" i="2" l="1"/>
  <c r="U173" i="2" s="1"/>
  <c r="T174" i="2" l="1"/>
  <c r="U174" i="2" s="1"/>
  <c r="T175" i="2" l="1"/>
  <c r="U175" i="2" s="1"/>
  <c r="T176" i="2" l="1"/>
  <c r="U176" i="2" s="1"/>
  <c r="T177" i="2" l="1"/>
  <c r="U177" i="2" s="1"/>
  <c r="T178" i="2" l="1"/>
  <c r="U178" i="2" s="1"/>
  <c r="T179" i="2" l="1"/>
  <c r="U179" i="2" s="1"/>
  <c r="T180" i="2" l="1"/>
  <c r="U180" i="2" s="1"/>
  <c r="T181" i="2" l="1"/>
  <c r="U181" i="2" s="1"/>
  <c r="T182" i="2" l="1"/>
  <c r="U182" i="2" s="1"/>
  <c r="T183" i="2" l="1"/>
  <c r="U183" i="2" s="1"/>
  <c r="T184" i="2" l="1"/>
  <c r="U184" i="2" s="1"/>
  <c r="T185" i="2" l="1"/>
  <c r="U185" i="2" s="1"/>
  <c r="T186" i="2" l="1"/>
  <c r="U186" i="2" s="1"/>
  <c r="T187" i="2" l="1"/>
  <c r="U187" i="2" s="1"/>
  <c r="T188" i="2" l="1"/>
  <c r="U188" i="2" s="1"/>
  <c r="T189" i="2" l="1"/>
  <c r="U189" i="2" s="1"/>
  <c r="T190" i="2" l="1"/>
  <c r="U190" i="2" s="1"/>
  <c r="T191" i="2" l="1"/>
  <c r="U191" i="2" s="1"/>
  <c r="T192" i="2" l="1"/>
  <c r="U192" i="2" s="1"/>
  <c r="T193" i="2" l="1"/>
  <c r="U193" i="2" s="1"/>
  <c r="T194" i="2" l="1"/>
  <c r="U194" i="2" s="1"/>
  <c r="T195" i="2" l="1"/>
  <c r="U195" i="2" s="1"/>
  <c r="T196" i="2" l="1"/>
  <c r="U196" i="2" s="1"/>
  <c r="T197" i="2" l="1"/>
  <c r="U197" i="2" s="1"/>
  <c r="T198" i="2" l="1"/>
  <c r="U198" i="2" s="1"/>
  <c r="T199" i="2" l="1"/>
  <c r="U199" i="2" s="1"/>
  <c r="T200" i="2" l="1"/>
  <c r="U200" i="2" s="1"/>
  <c r="T201" i="2" l="1"/>
  <c r="U201" i="2" s="1"/>
  <c r="T202" i="2" l="1"/>
  <c r="U202" i="2" s="1"/>
  <c r="T203" i="2" l="1"/>
  <c r="U203" i="2" s="1"/>
  <c r="T204" i="2" l="1"/>
  <c r="U204" i="2" s="1"/>
  <c r="T205" i="2" l="1"/>
  <c r="U205" i="2" s="1"/>
  <c r="T206" i="2" l="1"/>
  <c r="U206" i="2" s="1"/>
  <c r="T207" i="2" l="1"/>
  <c r="U207" i="2" s="1"/>
  <c r="T208" i="2" l="1"/>
  <c r="U208" i="2" s="1"/>
  <c r="T209" i="2" l="1"/>
  <c r="U209" i="2" s="1"/>
  <c r="T210" i="2" l="1"/>
  <c r="U210" i="2" s="1"/>
  <c r="T211" i="2" l="1"/>
  <c r="U211" i="2" s="1"/>
  <c r="T212" i="2" l="1"/>
  <c r="U212" i="2" s="1"/>
  <c r="T213" i="2" l="1"/>
  <c r="U213" i="2" s="1"/>
  <c r="T214" i="2" l="1"/>
  <c r="U214" i="2" s="1"/>
  <c r="T215" i="2" l="1"/>
  <c r="U215" i="2" s="1"/>
  <c r="T216" i="2" l="1"/>
  <c r="U216" i="2" s="1"/>
  <c r="T217" i="2" l="1"/>
  <c r="U217" i="2" s="1"/>
  <c r="T218" i="2" l="1"/>
  <c r="U218" i="2" s="1"/>
  <c r="T219" i="2" l="1"/>
  <c r="U219" i="2" s="1"/>
  <c r="T220" i="2" l="1"/>
  <c r="U220" i="2" s="1"/>
  <c r="T221" i="2" l="1"/>
  <c r="U221" i="2" s="1"/>
  <c r="T222" i="2" l="1"/>
  <c r="U222" i="2" s="1"/>
  <c r="T223" i="2" l="1"/>
  <c r="U223" i="2" s="1"/>
  <c r="T224" i="2" l="1"/>
  <c r="U224" i="2" s="1"/>
  <c r="T225" i="2" l="1"/>
  <c r="U225" i="2" s="1"/>
  <c r="T226" i="2" l="1"/>
  <c r="U226" i="2" s="1"/>
  <c r="T227" i="2" l="1"/>
  <c r="U227" i="2" s="1"/>
  <c r="T228" i="2" l="1"/>
  <c r="U228" i="2" s="1"/>
  <c r="T229" i="2" l="1"/>
  <c r="U229" i="2" s="1"/>
  <c r="T230" i="2" l="1"/>
  <c r="U230" i="2" s="1"/>
  <c r="T231" i="2" l="1"/>
  <c r="U231" i="2" s="1"/>
  <c r="T232" i="2" l="1"/>
  <c r="U232" i="2" s="1"/>
  <c r="T233" i="2" l="1"/>
  <c r="U233" i="2" s="1"/>
  <c r="T234" i="2" l="1"/>
  <c r="U234" i="2" s="1"/>
  <c r="T235" i="2" l="1"/>
  <c r="U235" i="2" s="1"/>
  <c r="T236" i="2" l="1"/>
  <c r="U236" i="2" s="1"/>
  <c r="T237" i="2" l="1"/>
  <c r="U237" i="2" s="1"/>
  <c r="T238" i="2" l="1"/>
  <c r="U238" i="2" s="1"/>
  <c r="T239" i="2" l="1"/>
  <c r="U239" i="2" s="1"/>
  <c r="T240" i="2" l="1"/>
  <c r="U240" i="2" s="1"/>
  <c r="T241" i="2" l="1"/>
  <c r="U241" i="2" s="1"/>
  <c r="T242" i="2" l="1"/>
  <c r="U242" i="2" s="1"/>
  <c r="T243" i="2" l="1"/>
  <c r="U243" i="2" s="1"/>
  <c r="T244" i="2" l="1"/>
  <c r="U244" i="2" s="1"/>
  <c r="T245" i="2" l="1"/>
  <c r="U245" i="2" s="1"/>
  <c r="T246" i="2" l="1"/>
  <c r="U246" i="2" s="1"/>
  <c r="T247" i="2" l="1"/>
  <c r="U247" i="2" s="1"/>
  <c r="T248" i="2" l="1"/>
  <c r="U248" i="2" s="1"/>
  <c r="T249" i="2" l="1"/>
  <c r="U249" i="2" s="1"/>
  <c r="T250" i="2" l="1"/>
  <c r="U250" i="2" s="1"/>
  <c r="T251" i="2" l="1"/>
  <c r="U251" i="2" s="1"/>
  <c r="T252" i="2" l="1"/>
  <c r="U252" i="2" s="1"/>
  <c r="T253" i="2" l="1"/>
  <c r="U253" i="2" s="1"/>
  <c r="T254" i="2" l="1"/>
  <c r="U254" i="2" s="1"/>
  <c r="T255" i="2" l="1"/>
  <c r="U255" i="2" s="1"/>
  <c r="T256" i="2" l="1"/>
  <c r="U256" i="2" s="1"/>
  <c r="T257" i="2" l="1"/>
  <c r="U257" i="2" s="1"/>
  <c r="T258" i="2" l="1"/>
  <c r="U258" i="2" s="1"/>
  <c r="T259" i="2" l="1"/>
  <c r="U259" i="2" s="1"/>
  <c r="T260" i="2" l="1"/>
  <c r="U260" i="2" s="1"/>
  <c r="T261" i="2" l="1"/>
  <c r="U261" i="2" s="1"/>
  <c r="T262" i="2" l="1"/>
  <c r="U262" i="2" s="1"/>
  <c r="T263" i="2" l="1"/>
  <c r="U263" i="2" s="1"/>
  <c r="T264" i="2" l="1"/>
  <c r="U264" i="2" s="1"/>
  <c r="T265" i="2" l="1"/>
  <c r="U265" i="2" s="1"/>
  <c r="T266" i="2" l="1"/>
  <c r="U266" i="2" s="1"/>
  <c r="T267" i="2" l="1"/>
  <c r="U267" i="2" s="1"/>
  <c r="T268" i="2" l="1"/>
  <c r="U268" i="2" s="1"/>
  <c r="T269" i="2" l="1"/>
  <c r="U269" i="2" s="1"/>
  <c r="T270" i="2" l="1"/>
  <c r="U270" i="2" s="1"/>
  <c r="T271" i="2" l="1"/>
  <c r="U271" i="2" s="1"/>
  <c r="T272" i="2" l="1"/>
  <c r="U272" i="2" s="1"/>
  <c r="T273" i="2" l="1"/>
  <c r="U273" i="2" s="1"/>
  <c r="T274" i="2" l="1"/>
  <c r="U274" i="2" s="1"/>
  <c r="T275" i="2" l="1"/>
  <c r="U275" i="2" s="1"/>
  <c r="T276" i="2" l="1"/>
  <c r="U276" i="2" s="1"/>
  <c r="T277" i="2" l="1"/>
  <c r="U277" i="2" s="1"/>
  <c r="T278" i="2" l="1"/>
  <c r="U278" i="2" s="1"/>
  <c r="T279" i="2" l="1"/>
  <c r="U279" i="2" s="1"/>
  <c r="T280" i="2" l="1"/>
  <c r="U280" i="2" s="1"/>
  <c r="T281" i="2" l="1"/>
  <c r="U281" i="2"/>
  <c r="T282" i="2" l="1"/>
  <c r="U282" i="2" s="1"/>
  <c r="T283" i="2" l="1"/>
  <c r="U283" i="2" s="1"/>
  <c r="T284" i="2" l="1"/>
  <c r="U284" i="2" s="1"/>
  <c r="T285" i="2" l="1"/>
  <c r="U285" i="2" s="1"/>
  <c r="T286" i="2" l="1"/>
  <c r="U286" i="2" s="1"/>
  <c r="T287" i="2" l="1"/>
  <c r="U287" i="2" s="1"/>
  <c r="T288" i="2" l="1"/>
  <c r="U288" i="2" s="1"/>
  <c r="T289" i="2" l="1"/>
  <c r="U289" i="2" s="1"/>
  <c r="T290" i="2" l="1"/>
  <c r="U290" i="2" s="1"/>
  <c r="T291" i="2" l="1"/>
  <c r="U291" i="2" s="1"/>
  <c r="T292" i="2" l="1"/>
  <c r="U292" i="2" s="1"/>
  <c r="T293" i="2" l="1"/>
  <c r="U293" i="2" s="1"/>
  <c r="T294" i="2" l="1"/>
  <c r="U294" i="2" s="1"/>
  <c r="T295" i="2" l="1"/>
  <c r="U295" i="2" s="1"/>
  <c r="T296" i="2" l="1"/>
  <c r="U296" i="2" s="1"/>
  <c r="T297" i="2" l="1"/>
  <c r="U297" i="2" s="1"/>
  <c r="T298" i="2" l="1"/>
  <c r="U298" i="2" s="1"/>
  <c r="T299" i="2" l="1"/>
  <c r="U299" i="2" s="1"/>
  <c r="T300" i="2" l="1"/>
  <c r="U300" i="2" s="1"/>
  <c r="T301" i="2" l="1"/>
  <c r="U301" i="2" s="1"/>
  <c r="T302" i="2" l="1"/>
  <c r="U302" i="2" s="1"/>
  <c r="T303" i="2" l="1"/>
  <c r="U303" i="2" s="1"/>
  <c r="T304" i="2" l="1"/>
  <c r="U304" i="2" s="1"/>
  <c r="T305" i="2" l="1"/>
  <c r="U305" i="2" s="1"/>
  <c r="T306" i="2" l="1"/>
  <c r="U306" i="2" s="1"/>
  <c r="T307" i="2" l="1"/>
  <c r="U307" i="2" s="1"/>
  <c r="T308" i="2" l="1"/>
  <c r="U308" i="2" s="1"/>
  <c r="T309" i="2" l="1"/>
  <c r="U309" i="2" s="1"/>
  <c r="T310" i="2" l="1"/>
  <c r="U310" i="2" s="1"/>
  <c r="T311" i="2" l="1"/>
  <c r="U311" i="2" s="1"/>
  <c r="T312" i="2" l="1"/>
  <c r="U312" i="2" s="1"/>
  <c r="T313" i="2" l="1"/>
  <c r="U313" i="2" s="1"/>
  <c r="T314" i="2" l="1"/>
  <c r="U314" i="2" s="1"/>
  <c r="T315" i="2" l="1"/>
  <c r="U315" i="2" s="1"/>
  <c r="T316" i="2" l="1"/>
  <c r="U316" i="2" s="1"/>
  <c r="T317" i="2" l="1"/>
  <c r="U317" i="2" s="1"/>
  <c r="T318" i="2" l="1"/>
  <c r="U318" i="2" s="1"/>
  <c r="T319" i="2" l="1"/>
  <c r="U319" i="2" s="1"/>
  <c r="T320" i="2" l="1"/>
  <c r="U320" i="2" s="1"/>
  <c r="T321" i="2" l="1"/>
  <c r="U321" i="2" s="1"/>
  <c r="T322" i="2" l="1"/>
  <c r="U322" i="2" s="1"/>
  <c r="T323" i="2" l="1"/>
  <c r="U323" i="2" s="1"/>
  <c r="T324" i="2" l="1"/>
  <c r="U324" i="2" s="1"/>
  <c r="T325" i="2" l="1"/>
  <c r="U325" i="2" s="1"/>
  <c r="T326" i="2" l="1"/>
  <c r="U326" i="2" s="1"/>
  <c r="T327" i="2" l="1"/>
  <c r="U327" i="2" s="1"/>
  <c r="T328" i="2" l="1"/>
  <c r="U328" i="2" s="1"/>
  <c r="T329" i="2" l="1"/>
  <c r="U329" i="2" s="1"/>
  <c r="T330" i="2" l="1"/>
  <c r="U330" i="2" s="1"/>
  <c r="T331" i="2" l="1"/>
  <c r="U331" i="2" s="1"/>
  <c r="T332" i="2" l="1"/>
  <c r="U332" i="2" s="1"/>
  <c r="T333" i="2" l="1"/>
  <c r="U333" i="2" s="1"/>
  <c r="T334" i="2" l="1"/>
  <c r="U334" i="2" s="1"/>
  <c r="T335" i="2" l="1"/>
  <c r="U335" i="2" s="1"/>
  <c r="T336" i="2" l="1"/>
  <c r="U336" i="2" s="1"/>
  <c r="T337" i="2" l="1"/>
  <c r="U337" i="2" s="1"/>
  <c r="T338" i="2" l="1"/>
  <c r="U338" i="2" s="1"/>
  <c r="T339" i="2" l="1"/>
  <c r="U339" i="2" s="1"/>
  <c r="T340" i="2" l="1"/>
  <c r="U340" i="2" s="1"/>
  <c r="T341" i="2" l="1"/>
  <c r="U341" i="2" s="1"/>
  <c r="T342" i="2" l="1"/>
  <c r="U342" i="2" s="1"/>
  <c r="T343" i="2" l="1"/>
  <c r="U343" i="2" s="1"/>
  <c r="T344" i="2" l="1"/>
  <c r="U344" i="2" s="1"/>
  <c r="T345" i="2" l="1"/>
  <c r="U345" i="2" s="1"/>
  <c r="T346" i="2" l="1"/>
  <c r="U346" i="2" s="1"/>
  <c r="T347" i="2" l="1"/>
  <c r="U347" i="2" s="1"/>
  <c r="T348" i="2" l="1"/>
  <c r="U348" i="2" s="1"/>
  <c r="T349" i="2" l="1"/>
  <c r="U349" i="2" s="1"/>
  <c r="T350" i="2" l="1"/>
  <c r="U350" i="2" s="1"/>
  <c r="T351" i="2" l="1"/>
  <c r="U351" i="2" s="1"/>
  <c r="T352" i="2" l="1"/>
  <c r="U352" i="2" s="1"/>
  <c r="T353" i="2" l="1"/>
  <c r="U353" i="2" s="1"/>
  <c r="T354" i="2" l="1"/>
  <c r="U354" i="2" s="1"/>
  <c r="T355" i="2" l="1"/>
  <c r="U355" i="2" s="1"/>
  <c r="T356" i="2" l="1"/>
  <c r="U356" i="2" s="1"/>
  <c r="T357" i="2" l="1"/>
  <c r="U357" i="2" s="1"/>
  <c r="T358" i="2" l="1"/>
  <c r="U358" i="2" s="1"/>
  <c r="T359" i="2" l="1"/>
  <c r="U359" i="2" s="1"/>
  <c r="T360" i="2" l="1"/>
  <c r="U360" i="2" s="1"/>
  <c r="T361" i="2" l="1"/>
  <c r="U361" i="2" s="1"/>
  <c r="T362" i="2" l="1"/>
  <c r="U362" i="2" s="1"/>
  <c r="T363" i="2" l="1"/>
  <c r="U363" i="2" s="1"/>
  <c r="T364" i="2" l="1"/>
  <c r="U364" i="2" s="1"/>
  <c r="T365" i="2" l="1"/>
  <c r="U365" i="2" s="1"/>
  <c r="T366" i="2" l="1"/>
  <c r="U366" i="2" s="1"/>
  <c r="T367" i="2" l="1"/>
  <c r="U367" i="2" s="1"/>
  <c r="T368" i="2" l="1"/>
  <c r="R6" i="2" l="1"/>
  <c r="U368" i="2" l="1"/>
  <c r="U6" i="2" s="1"/>
  <c r="T6" i="2"/>
  <c r="T4" i="2" l="1"/>
  <c r="B9" i="2" s="1"/>
  <c r="E9" i="2" s="1"/>
  <c r="I3" i="2" l="1"/>
  <c r="G132" i="3" l="1"/>
  <c r="V132" i="3"/>
  <c r="B133" i="3" l="1"/>
  <c r="C133" i="3" s="1"/>
  <c r="E133" i="3" l="1"/>
  <c r="A133" i="3"/>
  <c r="F133" i="3" s="1"/>
  <c r="W133" i="3" l="1"/>
  <c r="D133" i="3"/>
  <c r="B134" i="3" s="1"/>
  <c r="C134" i="3" s="1"/>
  <c r="E134" i="3" l="1"/>
  <c r="G133" i="3"/>
  <c r="A134" i="3"/>
  <c r="F134" i="3" s="1"/>
  <c r="V133" i="3"/>
  <c r="D134" i="3" l="1"/>
  <c r="W134" i="3"/>
  <c r="B135" i="3" l="1"/>
  <c r="C135" i="3" s="1"/>
  <c r="V134" i="3"/>
  <c r="G134" i="3"/>
  <c r="E135" i="3" l="1"/>
  <c r="A135" i="3"/>
  <c r="W135" i="3" s="1"/>
  <c r="F135" i="3" l="1"/>
  <c r="D135" i="3"/>
  <c r="G135" i="3" l="1"/>
  <c r="V135" i="3"/>
  <c r="B136" i="3"/>
  <c r="C136" i="3" s="1"/>
  <c r="E136" i="3" l="1"/>
  <c r="A136" i="3"/>
  <c r="F136" i="3" s="1"/>
  <c r="D136" i="3" l="1"/>
  <c r="W136" i="3"/>
  <c r="G136" i="3"/>
  <c r="B137" i="3" l="1"/>
  <c r="C137" i="3" s="1"/>
  <c r="V136" i="3"/>
  <c r="E137" i="3" l="1"/>
  <c r="A137" i="3"/>
  <c r="F137" i="3" s="1"/>
  <c r="W137" i="3" l="1"/>
  <c r="G137" i="3"/>
  <c r="D137" i="3" l="1"/>
  <c r="B138" i="3" l="1"/>
  <c r="C138" i="3" s="1"/>
  <c r="V137" i="3"/>
  <c r="E138" i="3" l="1"/>
  <c r="A138" i="3"/>
  <c r="F138" i="3" s="1"/>
  <c r="D138" i="3" l="1"/>
  <c r="G138" i="3"/>
  <c r="W138" i="3"/>
  <c r="B139" i="3" l="1"/>
  <c r="C139" i="3" s="1"/>
  <c r="V138" i="3"/>
  <c r="E139" i="3" l="1"/>
  <c r="A139" i="3"/>
  <c r="F139" i="3" s="1"/>
  <c r="D139" i="3" l="1"/>
  <c r="W139" i="3"/>
  <c r="G139" i="3" l="1"/>
  <c r="B140" i="3"/>
  <c r="C140" i="3" s="1"/>
  <c r="V139" i="3"/>
  <c r="E140" i="3" l="1"/>
  <c r="A140" i="3"/>
  <c r="F140" i="3" s="1"/>
  <c r="W140" i="3" l="1"/>
  <c r="G140" i="3"/>
  <c r="D140" i="3" l="1"/>
  <c r="B141" i="3" l="1"/>
  <c r="C141" i="3" s="1"/>
  <c r="V140" i="3"/>
  <c r="E141" i="3" l="1"/>
  <c r="A141" i="3"/>
  <c r="F141" i="3" s="1"/>
  <c r="D141" i="3" l="1"/>
  <c r="W141" i="3"/>
  <c r="G141" i="3" l="1"/>
  <c r="B142" i="3"/>
  <c r="C142" i="3" s="1"/>
  <c r="V141" i="3"/>
  <c r="E142" i="3" l="1"/>
  <c r="A142" i="3"/>
  <c r="F142" i="3" s="1"/>
  <c r="W142" i="3" l="1"/>
  <c r="D142" i="3"/>
  <c r="B143" i="3" l="1"/>
  <c r="C143" i="3" s="1"/>
  <c r="V142" i="3"/>
  <c r="G142" i="3"/>
  <c r="E143" i="3" l="1"/>
  <c r="D143" i="3" s="1"/>
  <c r="B144" i="3" s="1"/>
  <c r="C144" i="3" s="1"/>
  <c r="A143" i="3"/>
  <c r="F143" i="3" s="1"/>
  <c r="E144" i="3" l="1"/>
  <c r="D144" i="3" s="1"/>
  <c r="A144" i="3"/>
  <c r="F144" i="3" s="1"/>
  <c r="G143" i="3"/>
  <c r="W143" i="3"/>
  <c r="V143" i="3"/>
  <c r="W144" i="3"/>
  <c r="B145" i="3" l="1"/>
  <c r="C145" i="3" s="1"/>
  <c r="V144" i="3"/>
  <c r="G144" i="3"/>
  <c r="E145" i="3" l="1"/>
  <c r="A145" i="3"/>
  <c r="F145" i="3" s="1"/>
  <c r="W145" i="3" l="1"/>
  <c r="D145" i="3"/>
  <c r="B146" i="3" l="1"/>
  <c r="C146" i="3" s="1"/>
  <c r="V145" i="3"/>
  <c r="G145" i="3"/>
  <c r="E146" i="3" l="1"/>
  <c r="A146" i="3"/>
  <c r="F146" i="3" s="1"/>
  <c r="W146" i="3" l="1"/>
  <c r="G146" i="3"/>
  <c r="D146" i="3" l="1"/>
  <c r="B147" i="3" l="1"/>
  <c r="C147" i="3" s="1"/>
  <c r="V146" i="3"/>
  <c r="E147" i="3" l="1"/>
  <c r="A147" i="3"/>
  <c r="F147" i="3" s="1"/>
  <c r="W147" i="3" l="1"/>
  <c r="D147" i="3"/>
  <c r="B148" i="3" s="1"/>
  <c r="C148" i="3" s="1"/>
  <c r="E148" i="3" l="1"/>
  <c r="A148" i="3"/>
  <c r="F148" i="3" s="1"/>
  <c r="V147" i="3"/>
  <c r="G147" i="3"/>
  <c r="D148" i="3" l="1"/>
  <c r="W148" i="3"/>
  <c r="G148" i="3"/>
  <c r="B149" i="3" l="1"/>
  <c r="C149" i="3" s="1"/>
  <c r="V148" i="3"/>
  <c r="E149" i="3" l="1"/>
  <c r="A149" i="3"/>
  <c r="W149" i="3" s="1"/>
  <c r="F149" i="3" l="1"/>
  <c r="D149" i="3"/>
  <c r="V149" i="3" l="1"/>
  <c r="B150" i="3"/>
  <c r="C150" i="3" s="1"/>
  <c r="G149" i="3"/>
  <c r="E150" i="3" l="1"/>
  <c r="D150" i="3" s="1"/>
  <c r="A150" i="3"/>
  <c r="W150" i="3" s="1"/>
  <c r="F150" i="3" l="1"/>
  <c r="B151" i="3"/>
  <c r="C151" i="3" s="1"/>
  <c r="V150" i="3"/>
  <c r="G150" i="3"/>
  <c r="E151" i="3" l="1"/>
  <c r="A151" i="3"/>
  <c r="F151" i="3" s="1"/>
  <c r="W151" i="3" l="1"/>
  <c r="G151" i="3"/>
  <c r="D151" i="3" l="1"/>
  <c r="B152" i="3" l="1"/>
  <c r="C152" i="3" s="1"/>
  <c r="V151" i="3"/>
  <c r="E152" i="3" l="1"/>
  <c r="A152" i="3"/>
  <c r="F152" i="3" s="1"/>
  <c r="D152" i="3" l="1"/>
  <c r="W152" i="3"/>
  <c r="B153" i="3" l="1"/>
  <c r="C153" i="3" s="1"/>
  <c r="V152" i="3"/>
  <c r="G152" i="3"/>
  <c r="E153" i="3" l="1"/>
  <c r="A153" i="3"/>
  <c r="F153" i="3" s="1"/>
  <c r="W153" i="3" l="1"/>
  <c r="D153" i="3"/>
  <c r="B154" i="3" l="1"/>
  <c r="C154" i="3" s="1"/>
  <c r="V153" i="3"/>
  <c r="G153" i="3"/>
  <c r="E154" i="3" l="1"/>
  <c r="A154" i="3"/>
  <c r="F154" i="3" s="1"/>
  <c r="W154" i="3" l="1"/>
  <c r="G154" i="3"/>
  <c r="D154" i="3" l="1"/>
  <c r="B155" i="3" l="1"/>
  <c r="C155" i="3" s="1"/>
  <c r="V154" i="3"/>
  <c r="E155" i="3" l="1"/>
  <c r="A155" i="3"/>
  <c r="F155" i="3" s="1"/>
  <c r="W155" i="3" l="1"/>
  <c r="G155" i="3"/>
  <c r="D155" i="3" l="1"/>
  <c r="B156" i="3" l="1"/>
  <c r="C156" i="3" s="1"/>
  <c r="V155" i="3"/>
  <c r="E156" i="3" l="1"/>
  <c r="A156" i="3"/>
  <c r="F156" i="3" s="1"/>
  <c r="D156" i="3" l="1"/>
  <c r="G156" i="3"/>
  <c r="W156" i="3"/>
  <c r="B157" i="3" l="1"/>
  <c r="C157" i="3" s="1"/>
  <c r="V156" i="3"/>
  <c r="E157" i="3" l="1"/>
  <c r="A157" i="3"/>
  <c r="F157" i="3" s="1"/>
  <c r="W157" i="3" l="1"/>
  <c r="G157" i="3"/>
  <c r="D157" i="3" l="1"/>
  <c r="B158" i="3" l="1"/>
  <c r="C158" i="3" s="1"/>
  <c r="V157" i="3"/>
  <c r="E158" i="3" l="1"/>
  <c r="A158" i="3"/>
  <c r="F158" i="3" s="1"/>
  <c r="G158" i="3" l="1"/>
  <c r="D158" i="3"/>
  <c r="B159" i="3" s="1"/>
  <c r="C159" i="3" s="1"/>
  <c r="W158" i="3"/>
  <c r="E159" i="3" l="1"/>
  <c r="V158" i="3"/>
  <c r="A159" i="3"/>
  <c r="F159" i="3" s="1"/>
  <c r="W159" i="3" l="1"/>
  <c r="G159" i="3"/>
  <c r="D159" i="3" l="1"/>
  <c r="B160" i="3" l="1"/>
  <c r="C160" i="3" s="1"/>
  <c r="V159" i="3"/>
  <c r="E160" i="3" l="1"/>
  <c r="A160" i="3"/>
  <c r="F160" i="3" s="1"/>
  <c r="D160" i="3" l="1"/>
  <c r="B161" i="3" s="1"/>
  <c r="C161" i="3" s="1"/>
  <c r="G160" i="3"/>
  <c r="W160" i="3"/>
  <c r="V160" i="3"/>
  <c r="E161" i="3" l="1"/>
  <c r="A161" i="3"/>
  <c r="F161" i="3" s="1"/>
  <c r="W161" i="3" l="1"/>
  <c r="G161" i="3"/>
  <c r="D161" i="3" l="1"/>
  <c r="B162" i="3" l="1"/>
  <c r="C162" i="3" s="1"/>
  <c r="V161" i="3"/>
  <c r="E162" i="3" l="1"/>
  <c r="A162" i="3"/>
  <c r="F162" i="3" s="1"/>
  <c r="G162" i="3" l="1"/>
  <c r="W162" i="3"/>
  <c r="D162" i="3" l="1"/>
  <c r="B163" i="3" l="1"/>
  <c r="C163" i="3" s="1"/>
  <c r="V162" i="3"/>
  <c r="E163" i="3" l="1"/>
  <c r="A163" i="3"/>
  <c r="W163" i="3" s="1"/>
  <c r="F163" i="3" l="1"/>
  <c r="D163" i="3"/>
  <c r="G163" i="3" l="1"/>
  <c r="B164" i="3"/>
  <c r="C164" i="3" s="1"/>
  <c r="V163" i="3"/>
  <c r="E164" i="3" l="1"/>
  <c r="A164" i="3"/>
  <c r="W164" i="3" s="1"/>
  <c r="F164" i="3" l="1"/>
  <c r="D164" i="3"/>
  <c r="G164" i="3" l="1"/>
  <c r="V164" i="3"/>
  <c r="B165" i="3"/>
  <c r="C165" i="3" s="1"/>
  <c r="A165" i="3" l="1"/>
  <c r="F165" i="3" s="1"/>
  <c r="E165" i="3"/>
  <c r="D165" i="3" s="1"/>
  <c r="W165" i="3"/>
  <c r="B166" i="3" l="1"/>
  <c r="C166" i="3" s="1"/>
  <c r="V165" i="3"/>
  <c r="G165" i="3"/>
  <c r="E166" i="3" l="1"/>
  <c r="A166" i="3"/>
  <c r="F166" i="3" s="1"/>
  <c r="W166" i="3" l="1"/>
  <c r="G166" i="3"/>
  <c r="D166" i="3"/>
  <c r="B167" i="3" l="1"/>
  <c r="C167" i="3" s="1"/>
  <c r="V166" i="3"/>
  <c r="E167" i="3" l="1"/>
  <c r="A167" i="3"/>
  <c r="F167" i="3" s="1"/>
  <c r="W167" i="3" l="1"/>
  <c r="D167" i="3"/>
  <c r="B168" i="3" l="1"/>
  <c r="C168" i="3" s="1"/>
  <c r="V167" i="3"/>
  <c r="G167" i="3"/>
  <c r="E168" i="3" l="1"/>
  <c r="A168" i="3"/>
  <c r="F168" i="3" s="1"/>
  <c r="W168" i="3" l="1"/>
  <c r="D168" i="3"/>
  <c r="B169" i="3" s="1"/>
  <c r="C169" i="3" s="1"/>
  <c r="E169" i="3" l="1"/>
  <c r="A169" i="3"/>
  <c r="F169" i="3" s="1"/>
  <c r="V168" i="3"/>
  <c r="G168" i="3"/>
  <c r="D169" i="3" l="1"/>
  <c r="W169" i="3"/>
  <c r="G169" i="3" l="1"/>
  <c r="B170" i="3"/>
  <c r="C170" i="3" s="1"/>
  <c r="V169" i="3"/>
  <c r="E170" i="3" l="1"/>
  <c r="A170" i="3"/>
  <c r="W170" i="3" s="1"/>
  <c r="F170" i="3" l="1"/>
  <c r="D170" i="3"/>
  <c r="B171" i="3" l="1"/>
  <c r="C171" i="3" s="1"/>
  <c r="V170" i="3"/>
  <c r="G170" i="3"/>
  <c r="E171" i="3" l="1"/>
  <c r="D171" i="3" s="1"/>
  <c r="A171" i="3"/>
  <c r="F171" i="3" s="1"/>
  <c r="W171" i="3" l="1"/>
  <c r="G171" i="3"/>
  <c r="B172" i="3"/>
  <c r="C172" i="3" s="1"/>
  <c r="V171" i="3"/>
  <c r="A172" i="3" l="1"/>
  <c r="F172" i="3" s="1"/>
  <c r="W172" i="3"/>
  <c r="E172" i="3" l="1"/>
  <c r="D172" i="3" s="1"/>
  <c r="G172" i="3" l="1"/>
  <c r="B173" i="3"/>
  <c r="C173" i="3" s="1"/>
  <c r="V172" i="3"/>
  <c r="A173" i="3" l="1"/>
  <c r="F173" i="3" s="1"/>
  <c r="W173" i="3"/>
  <c r="E173" i="3"/>
  <c r="G173" i="3" l="1"/>
  <c r="D173" i="3"/>
  <c r="B174" i="3"/>
  <c r="C174" i="3" s="1"/>
  <c r="V173" i="3"/>
  <c r="E174" i="3" l="1"/>
  <c r="A174" i="3"/>
  <c r="F174" i="3" s="1"/>
  <c r="W174" i="3" l="1"/>
  <c r="D174" i="3"/>
  <c r="B175" i="3" l="1"/>
  <c r="C175" i="3" s="1"/>
  <c r="V174" i="3"/>
  <c r="G174" i="3"/>
  <c r="E175" i="3" l="1"/>
  <c r="A175" i="3"/>
  <c r="F175" i="3" s="1"/>
  <c r="D175" i="3" l="1"/>
  <c r="B176" i="3" s="1"/>
  <c r="C176" i="3" s="1"/>
  <c r="G175" i="3"/>
  <c r="W175" i="3"/>
  <c r="V175" i="3"/>
  <c r="E176" i="3" l="1"/>
  <c r="A176" i="3"/>
  <c r="F176" i="3" s="1"/>
  <c r="W176" i="3" l="1"/>
  <c r="G176" i="3"/>
  <c r="D176" i="3" l="1"/>
  <c r="B177" i="3" l="1"/>
  <c r="C177" i="3" s="1"/>
  <c r="V176" i="3"/>
  <c r="E177" i="3" l="1"/>
  <c r="A177" i="3"/>
  <c r="F177" i="3" s="1"/>
  <c r="D177" i="3" l="1"/>
  <c r="W177" i="3"/>
  <c r="B178" i="3" l="1"/>
  <c r="C178" i="3" s="1"/>
  <c r="V177" i="3"/>
  <c r="G177" i="3"/>
  <c r="E178" i="3" l="1"/>
  <c r="A178" i="3"/>
  <c r="W178" i="3" s="1"/>
  <c r="F178" i="3" l="1"/>
  <c r="D178" i="3"/>
  <c r="V178" i="3" l="1"/>
  <c r="B179" i="3"/>
  <c r="C179" i="3" s="1"/>
  <c r="G178" i="3"/>
  <c r="E179" i="3" l="1"/>
  <c r="D179" i="3" s="1"/>
  <c r="A179" i="3"/>
  <c r="F179" i="3" s="1"/>
  <c r="W179" i="3" l="1"/>
  <c r="B180" i="3"/>
  <c r="C180" i="3" s="1"/>
  <c r="V179" i="3"/>
  <c r="G179" i="3"/>
  <c r="A180" i="3"/>
  <c r="F180" i="3" l="1"/>
  <c r="E180" i="3"/>
  <c r="W180" i="3"/>
  <c r="G180" i="3" l="1"/>
  <c r="D180" i="3"/>
  <c r="B181" i="3" l="1"/>
  <c r="C181" i="3" s="1"/>
  <c r="V180" i="3"/>
  <c r="E181" i="3" l="1"/>
  <c r="A181" i="3"/>
  <c r="F181" i="3" s="1"/>
  <c r="W181" i="3" l="1"/>
  <c r="G181" i="3"/>
  <c r="D181" i="3" l="1"/>
  <c r="B182" i="3" l="1"/>
  <c r="C182" i="3" s="1"/>
  <c r="V181" i="3"/>
  <c r="E182" i="3" l="1"/>
  <c r="A182" i="3"/>
  <c r="F182" i="3" s="1"/>
  <c r="D182" i="3" l="1"/>
  <c r="W182" i="3"/>
  <c r="B183" i="3" l="1"/>
  <c r="C183" i="3" s="1"/>
  <c r="V182" i="3"/>
  <c r="G182" i="3"/>
  <c r="E183" i="3" l="1"/>
  <c r="A183" i="3"/>
  <c r="F183" i="3" s="1"/>
  <c r="W183" i="3" l="1"/>
  <c r="G183" i="3"/>
  <c r="D183" i="3" l="1"/>
  <c r="B184" i="3" l="1"/>
  <c r="C184" i="3" s="1"/>
  <c r="V183" i="3"/>
  <c r="E184" i="3" l="1"/>
  <c r="A184" i="3"/>
  <c r="F184" i="3" s="1"/>
  <c r="W184" i="3" l="1"/>
  <c r="D184" i="3"/>
  <c r="B185" i="3" l="1"/>
  <c r="C185" i="3" s="1"/>
  <c r="V184" i="3"/>
  <c r="G184" i="3"/>
  <c r="E185" i="3" l="1"/>
  <c r="A185" i="3"/>
  <c r="F185" i="3" s="1"/>
  <c r="D185" i="3" l="1"/>
  <c r="W185" i="3"/>
  <c r="G185" i="3" l="1"/>
  <c r="B186" i="3"/>
  <c r="C186" i="3" s="1"/>
  <c r="V185" i="3"/>
  <c r="E186" i="3" l="1"/>
  <c r="A186" i="3"/>
  <c r="F186" i="3" s="1"/>
  <c r="W186" i="3" l="1"/>
  <c r="D186" i="3"/>
  <c r="B187" i="3" l="1"/>
  <c r="C187" i="3" s="1"/>
  <c r="V186" i="3"/>
  <c r="G186" i="3"/>
  <c r="E187" i="3" l="1"/>
  <c r="A187" i="3"/>
  <c r="F187" i="3" s="1"/>
  <c r="W187" i="3" l="1"/>
  <c r="G187" i="3"/>
  <c r="D187" i="3" l="1"/>
  <c r="B188" i="3" l="1"/>
  <c r="C188" i="3" s="1"/>
  <c r="V187" i="3"/>
  <c r="E188" i="3" l="1"/>
  <c r="D188" i="3" s="1"/>
  <c r="B189" i="3" s="1"/>
  <c r="C189" i="3" s="1"/>
  <c r="A188" i="3"/>
  <c r="F188" i="3" s="1"/>
  <c r="E189" i="3" l="1"/>
  <c r="A189" i="3"/>
  <c r="F189" i="3" s="1"/>
  <c r="W188" i="3"/>
  <c r="V188" i="3"/>
  <c r="G188" i="3"/>
  <c r="W189" i="3" l="1"/>
  <c r="G189" i="3"/>
  <c r="D189" i="3" l="1"/>
  <c r="B190" i="3" l="1"/>
  <c r="C190" i="3" s="1"/>
  <c r="V189" i="3"/>
  <c r="E190" i="3" l="1"/>
  <c r="A190" i="3"/>
  <c r="F190" i="3" s="1"/>
  <c r="W190" i="3" l="1"/>
  <c r="D190" i="3"/>
  <c r="B191" i="3" l="1"/>
  <c r="C191" i="3" s="1"/>
  <c r="V190" i="3"/>
  <c r="G190" i="3"/>
  <c r="E191" i="3" l="1"/>
  <c r="D191" i="3" s="1"/>
  <c r="B192" i="3" s="1"/>
  <c r="C192" i="3" s="1"/>
  <c r="A191" i="3"/>
  <c r="F191" i="3" s="1"/>
  <c r="E192" i="3" l="1"/>
  <c r="D192" i="3" s="1"/>
  <c r="B193" i="3" s="1"/>
  <c r="C193" i="3" s="1"/>
  <c r="G191" i="3"/>
  <c r="A192" i="3"/>
  <c r="F192" i="3" s="1"/>
  <c r="W191" i="3"/>
  <c r="V191" i="3"/>
  <c r="E193" i="3" l="1"/>
  <c r="D193" i="3" s="1"/>
  <c r="A193" i="3"/>
  <c r="W193" i="3" s="1"/>
  <c r="G192" i="3"/>
  <c r="W192" i="3"/>
  <c r="V192" i="3"/>
  <c r="F193" i="3" l="1"/>
  <c r="G193" i="3" s="1"/>
  <c r="B194" i="3"/>
  <c r="C194" i="3" s="1"/>
  <c r="V193" i="3"/>
  <c r="E194" i="3" l="1"/>
  <c r="D194" i="3" s="1"/>
  <c r="A194" i="3"/>
  <c r="F194" i="3" s="1"/>
  <c r="W194" i="3" l="1"/>
  <c r="B195" i="3"/>
  <c r="C195" i="3" s="1"/>
  <c r="V194" i="3"/>
  <c r="G194" i="3"/>
  <c r="E195" i="3" l="1"/>
  <c r="A195" i="3"/>
  <c r="F195" i="3" s="1"/>
  <c r="W195" i="3" l="1"/>
  <c r="G195" i="3"/>
  <c r="D195" i="3" l="1"/>
  <c r="B196" i="3" l="1"/>
  <c r="C196" i="3" s="1"/>
  <c r="V195" i="3"/>
  <c r="E196" i="3" l="1"/>
  <c r="A196" i="3"/>
  <c r="F196" i="3" s="1"/>
  <c r="D196" i="3" l="1"/>
  <c r="W196" i="3"/>
  <c r="G196" i="3"/>
  <c r="B197" i="3" l="1"/>
  <c r="C197" i="3" s="1"/>
  <c r="V196" i="3"/>
  <c r="E197" i="3" l="1"/>
  <c r="D197" i="3" s="1"/>
  <c r="A197" i="3"/>
  <c r="W197" i="3" s="1"/>
  <c r="F197" i="3" l="1"/>
  <c r="G197" i="3" s="1"/>
  <c r="B198" i="3"/>
  <c r="C198" i="3" s="1"/>
  <c r="V197" i="3"/>
  <c r="E198" i="3" l="1"/>
  <c r="A198" i="3"/>
  <c r="F198" i="3" s="1"/>
  <c r="D198" i="3" l="1"/>
  <c r="W198" i="3"/>
  <c r="G198" i="3" l="1"/>
  <c r="B199" i="3"/>
  <c r="C199" i="3" s="1"/>
  <c r="V198" i="3"/>
  <c r="E199" i="3" l="1"/>
  <c r="D199" i="3" s="1"/>
  <c r="B200" i="3" s="1"/>
  <c r="C200" i="3" s="1"/>
  <c r="A199" i="3"/>
  <c r="F199" i="3" s="1"/>
  <c r="E200" i="3" l="1"/>
  <c r="A200" i="3"/>
  <c r="F200" i="3" s="1"/>
  <c r="G199" i="3"/>
  <c r="V199" i="3"/>
  <c r="W199" i="3"/>
  <c r="W200" i="3"/>
  <c r="G200" i="3" l="1"/>
  <c r="D200" i="3" l="1"/>
  <c r="B201" i="3" l="1"/>
  <c r="C201" i="3" s="1"/>
  <c r="V200" i="3"/>
  <c r="E201" i="3" l="1"/>
  <c r="A201" i="3"/>
  <c r="F201" i="3" s="1"/>
  <c r="W201" i="3" l="1"/>
  <c r="D201" i="3"/>
  <c r="B202" i="3" l="1"/>
  <c r="C202" i="3" s="1"/>
  <c r="V201" i="3"/>
  <c r="G201" i="3"/>
  <c r="E202" i="3" l="1"/>
  <c r="A202" i="3"/>
  <c r="F202" i="3" s="1"/>
  <c r="W202" i="3" l="1"/>
  <c r="D202" i="3"/>
  <c r="B203" i="3" l="1"/>
  <c r="C203" i="3" s="1"/>
  <c r="V202" i="3"/>
  <c r="G202" i="3"/>
  <c r="E203" i="3" l="1"/>
  <c r="A203" i="3"/>
  <c r="F203" i="3" s="1"/>
  <c r="W203" i="3" l="1"/>
  <c r="G203" i="3"/>
  <c r="D203" i="3" l="1"/>
  <c r="B204" i="3" l="1"/>
  <c r="C204" i="3" s="1"/>
  <c r="V203" i="3"/>
  <c r="E204" i="3" l="1"/>
  <c r="A204" i="3"/>
  <c r="F204" i="3" s="1"/>
  <c r="G204" i="3" l="1"/>
  <c r="D204" i="3"/>
  <c r="B205" i="3" s="1"/>
  <c r="C205" i="3" s="1"/>
  <c r="W204" i="3"/>
  <c r="V204" i="3" l="1"/>
  <c r="E205" i="3"/>
  <c r="D205" i="3" s="1"/>
  <c r="B206" i="3" s="1"/>
  <c r="C206" i="3" s="1"/>
  <c r="A205" i="3"/>
  <c r="F205" i="3" s="1"/>
  <c r="E206" i="3" l="1"/>
  <c r="A206" i="3"/>
  <c r="F206" i="3" s="1"/>
  <c r="W205" i="3"/>
  <c r="V205" i="3"/>
  <c r="G205" i="3"/>
  <c r="D206" i="3" l="1"/>
  <c r="B207" i="3" s="1"/>
  <c r="C207" i="3" s="1"/>
  <c r="G206" i="3"/>
  <c r="W206" i="3"/>
  <c r="V206" i="3"/>
  <c r="E207" i="3" l="1"/>
  <c r="D207" i="3" s="1"/>
  <c r="B208" i="3" s="1"/>
  <c r="C208" i="3" s="1"/>
  <c r="A207" i="3"/>
  <c r="F207" i="3" s="1"/>
  <c r="E208" i="3" l="1"/>
  <c r="D208" i="3" s="1"/>
  <c r="B209" i="3" s="1"/>
  <c r="C209" i="3" s="1"/>
  <c r="A208" i="3"/>
  <c r="F208" i="3" s="1"/>
  <c r="G207" i="3"/>
  <c r="W207" i="3"/>
  <c r="V207" i="3"/>
  <c r="E209" i="3" l="1"/>
  <c r="G208" i="3"/>
  <c r="A209" i="3"/>
  <c r="W209" i="3" s="1"/>
  <c r="W208" i="3"/>
  <c r="V208" i="3"/>
  <c r="F209" i="3" l="1"/>
  <c r="G209" i="3" s="1"/>
  <c r="D209" i="3"/>
  <c r="B210" i="3" l="1"/>
  <c r="C210" i="3" s="1"/>
  <c r="V209" i="3"/>
  <c r="E210" i="3" l="1"/>
  <c r="D210" i="3" s="1"/>
  <c r="A210" i="3"/>
  <c r="F210" i="3" s="1"/>
  <c r="B211" i="3" l="1"/>
  <c r="C211" i="3" s="1"/>
  <c r="V210" i="3"/>
  <c r="G210" i="3"/>
  <c r="W210" i="3"/>
  <c r="A211" i="3"/>
  <c r="W211" i="3" s="1"/>
  <c r="F211" i="3" l="1"/>
  <c r="E211" i="3"/>
  <c r="D211" i="3" s="1"/>
  <c r="B212" i="3" l="1"/>
  <c r="C212" i="3" s="1"/>
  <c r="V211" i="3"/>
  <c r="G211" i="3"/>
  <c r="A212" i="3"/>
  <c r="F212" i="3" l="1"/>
  <c r="E212" i="3"/>
  <c r="D212" i="3" s="1"/>
  <c r="W212" i="3"/>
  <c r="G212" i="3" l="1"/>
  <c r="B213" i="3"/>
  <c r="C213" i="3" s="1"/>
  <c r="V212" i="3"/>
  <c r="E213" i="3" l="1"/>
  <c r="A213" i="3"/>
  <c r="W213" i="3" s="1"/>
  <c r="F213" i="3" l="1"/>
  <c r="D213" i="3"/>
  <c r="B214" i="3" l="1"/>
  <c r="C214" i="3" s="1"/>
  <c r="V213" i="3"/>
  <c r="G213" i="3"/>
  <c r="A214" i="3" l="1"/>
  <c r="F214" i="3"/>
  <c r="E214" i="3"/>
  <c r="D214" i="3" s="1"/>
  <c r="W214" i="3"/>
  <c r="B215" i="3" l="1"/>
  <c r="C215" i="3" s="1"/>
  <c r="V214" i="3"/>
  <c r="G214" i="3"/>
  <c r="E215" i="3" l="1"/>
  <c r="A215" i="3"/>
  <c r="W215" i="3" s="1"/>
  <c r="F215" i="3" l="1"/>
  <c r="D215" i="3"/>
  <c r="B216" i="3" l="1"/>
  <c r="C216" i="3" s="1"/>
  <c r="V215" i="3"/>
  <c r="G215" i="3"/>
  <c r="A216" i="3"/>
  <c r="F216" i="3" l="1"/>
  <c r="E216" i="3"/>
  <c r="W216" i="3"/>
  <c r="G216" i="3" l="1"/>
  <c r="D216" i="3"/>
  <c r="B217" i="3" l="1"/>
  <c r="C217" i="3" s="1"/>
  <c r="V216" i="3"/>
  <c r="E217" i="3" l="1"/>
  <c r="A217" i="3"/>
  <c r="F217" i="3" s="1"/>
  <c r="W217" i="3" l="1"/>
  <c r="D217" i="3"/>
  <c r="B218" i="3" l="1"/>
  <c r="C218" i="3" s="1"/>
  <c r="V217" i="3"/>
  <c r="G217" i="3"/>
  <c r="E218" i="3" l="1"/>
  <c r="A218" i="3"/>
  <c r="F218" i="3" s="1"/>
  <c r="W218" i="3" l="1"/>
  <c r="G218" i="3"/>
  <c r="D218" i="3" l="1"/>
  <c r="B219" i="3" l="1"/>
  <c r="C219" i="3" s="1"/>
  <c r="V218" i="3"/>
  <c r="E219" i="3" l="1"/>
  <c r="A219" i="3"/>
  <c r="F219" i="3" s="1"/>
  <c r="G219" i="3" l="1"/>
  <c r="D219" i="3"/>
  <c r="B220" i="3" s="1"/>
  <c r="C220" i="3" s="1"/>
  <c r="W219" i="3"/>
  <c r="E220" i="3" l="1"/>
  <c r="V219" i="3"/>
  <c r="A220" i="3"/>
  <c r="F220" i="3" s="1"/>
  <c r="D220" i="3" l="1"/>
  <c r="W220" i="3"/>
  <c r="G220" i="3"/>
  <c r="B221" i="3" l="1"/>
  <c r="C221" i="3" s="1"/>
  <c r="V220" i="3"/>
  <c r="E221" i="3" l="1"/>
  <c r="A221" i="3"/>
  <c r="W221" i="3" s="1"/>
  <c r="F221" i="3" l="1"/>
  <c r="D221" i="3"/>
  <c r="V221" i="3" l="1"/>
  <c r="B222" i="3"/>
  <c r="C222" i="3" s="1"/>
  <c r="G221" i="3"/>
  <c r="A222" i="3" l="1"/>
  <c r="F222" i="3" s="1"/>
  <c r="E222" i="3"/>
  <c r="D222" i="3" s="1"/>
  <c r="W222" i="3"/>
  <c r="B223" i="3" l="1"/>
  <c r="C223" i="3" s="1"/>
  <c r="V222" i="3"/>
  <c r="G222" i="3"/>
  <c r="E223" i="3" l="1"/>
  <c r="A223" i="3"/>
  <c r="F223" i="3" s="1"/>
  <c r="D223" i="3" l="1"/>
  <c r="G223" i="3"/>
  <c r="W223" i="3"/>
  <c r="B224" i="3" l="1"/>
  <c r="C224" i="3" s="1"/>
  <c r="V223" i="3"/>
  <c r="E224" i="3" l="1"/>
  <c r="A224" i="3"/>
  <c r="F224" i="3" s="1"/>
  <c r="D224" i="3" l="1"/>
  <c r="G224" i="3"/>
  <c r="W224" i="3"/>
  <c r="V224" i="3" l="1"/>
  <c r="B225" i="3"/>
  <c r="C225" i="3" s="1"/>
  <c r="E225" i="3" l="1"/>
  <c r="A225" i="3"/>
  <c r="F225" i="3" s="1"/>
  <c r="W225" i="3" l="1"/>
  <c r="G225" i="3"/>
  <c r="D225" i="3"/>
  <c r="B226" i="3" l="1"/>
  <c r="C226" i="3" s="1"/>
  <c r="V225" i="3"/>
  <c r="E226" i="3" l="1"/>
  <c r="A226" i="3"/>
  <c r="F226" i="3" s="1"/>
  <c r="D226" i="3" l="1"/>
  <c r="W226" i="3"/>
  <c r="B227" i="3" l="1"/>
  <c r="C227" i="3" s="1"/>
  <c r="V226" i="3"/>
  <c r="G226" i="3"/>
  <c r="E227" i="3" l="1"/>
  <c r="A227" i="3"/>
  <c r="F227" i="3" s="1"/>
  <c r="D227" i="3" l="1"/>
  <c r="G227" i="3"/>
  <c r="W227" i="3"/>
  <c r="B228" i="3" l="1"/>
  <c r="C228" i="3" s="1"/>
  <c r="V227" i="3"/>
  <c r="A228" i="3" l="1"/>
  <c r="F228" i="3" s="1"/>
  <c r="E228" i="3"/>
  <c r="W228" i="3"/>
  <c r="G228" i="3" l="1"/>
  <c r="D228" i="3"/>
  <c r="B229" i="3" l="1"/>
  <c r="C229" i="3" s="1"/>
  <c r="V228" i="3"/>
  <c r="E229" i="3" l="1"/>
  <c r="A229" i="3"/>
  <c r="F229" i="3" s="1"/>
  <c r="W229" i="3" l="1"/>
  <c r="D229" i="3"/>
  <c r="B230" i="3" l="1"/>
  <c r="C230" i="3" s="1"/>
  <c r="V229" i="3"/>
  <c r="G229" i="3"/>
  <c r="E230" i="3" l="1"/>
  <c r="A230" i="3"/>
  <c r="F230" i="3" s="1"/>
  <c r="D230" i="3" l="1"/>
  <c r="B231" i="3" s="1"/>
  <c r="C231" i="3" s="1"/>
  <c r="G230" i="3"/>
  <c r="W230" i="3"/>
  <c r="V230" i="3" l="1"/>
  <c r="E231" i="3"/>
  <c r="A231" i="3"/>
  <c r="F231" i="3" s="1"/>
  <c r="D231" i="3" l="1"/>
  <c r="W231" i="3"/>
  <c r="G231" i="3"/>
  <c r="B232" i="3" l="1"/>
  <c r="C232" i="3" s="1"/>
  <c r="V231" i="3"/>
  <c r="E232" i="3" l="1"/>
  <c r="A232" i="3"/>
  <c r="F232" i="3" s="1"/>
  <c r="D232" i="3" l="1"/>
  <c r="G232" i="3"/>
  <c r="W232" i="3"/>
  <c r="B233" i="3" l="1"/>
  <c r="C233" i="3" s="1"/>
  <c r="V232" i="3"/>
  <c r="E233" i="3" l="1"/>
  <c r="A233" i="3"/>
  <c r="W233" i="3" s="1"/>
  <c r="F233" i="3" l="1"/>
  <c r="G233" i="3" s="1"/>
  <c r="D233" i="3"/>
  <c r="V233" i="3" l="1"/>
  <c r="B234" i="3"/>
  <c r="C234" i="3" s="1"/>
  <c r="E234" i="3" l="1"/>
  <c r="A234" i="3"/>
  <c r="W234" i="3" s="1"/>
  <c r="F234" i="3" l="1"/>
  <c r="G234" i="3" s="1"/>
  <c r="D234" i="3"/>
  <c r="B235" i="3" l="1"/>
  <c r="C235" i="3" s="1"/>
  <c r="V234" i="3"/>
  <c r="E235" i="3" l="1"/>
  <c r="A235" i="3"/>
  <c r="F235" i="3" s="1"/>
  <c r="D235" i="3" l="1"/>
  <c r="W235" i="3"/>
  <c r="G235" i="3" l="1"/>
  <c r="B236" i="3"/>
  <c r="C236" i="3" s="1"/>
  <c r="V235" i="3"/>
  <c r="E236" i="3" l="1"/>
  <c r="D236" i="3" s="1"/>
  <c r="A236" i="3"/>
  <c r="F236" i="3" s="1"/>
  <c r="B237" i="3" l="1"/>
  <c r="C237" i="3" s="1"/>
  <c r="V236" i="3"/>
  <c r="W236" i="3"/>
  <c r="G236" i="3"/>
  <c r="E237" i="3" l="1"/>
  <c r="D237" i="3" s="1"/>
  <c r="A237" i="3"/>
  <c r="F237" i="3" s="1"/>
  <c r="V237" i="3" l="1"/>
  <c r="B238" i="3"/>
  <c r="C238" i="3" s="1"/>
  <c r="W237" i="3"/>
  <c r="G237" i="3"/>
  <c r="A238" i="3" l="1"/>
  <c r="F238" i="3" s="1"/>
  <c r="E238" i="3"/>
  <c r="D238" i="3" s="1"/>
  <c r="W238" i="3"/>
  <c r="B239" i="3" l="1"/>
  <c r="C239" i="3" s="1"/>
  <c r="V238" i="3"/>
  <c r="G238" i="3"/>
  <c r="E239" i="3" l="1"/>
  <c r="A239" i="3"/>
  <c r="F239" i="3" s="1"/>
  <c r="D239" i="3" l="1"/>
  <c r="G239" i="3"/>
  <c r="W239" i="3"/>
  <c r="B240" i="3" l="1"/>
  <c r="C240" i="3" s="1"/>
  <c r="V239" i="3"/>
  <c r="E240" i="3" l="1"/>
  <c r="A240" i="3"/>
  <c r="W240" i="3" s="1"/>
  <c r="F240" i="3" l="1"/>
  <c r="D240" i="3"/>
  <c r="B241" i="3" l="1"/>
  <c r="C241" i="3" s="1"/>
  <c r="V240" i="3"/>
  <c r="G240" i="3"/>
  <c r="E241" i="3" l="1"/>
  <c r="D241" i="3" s="1"/>
  <c r="B242" i="3" s="1"/>
  <c r="C242" i="3" s="1"/>
  <c r="A241" i="3"/>
  <c r="W241" i="3" s="1"/>
  <c r="F241" i="3" l="1"/>
  <c r="G241" i="3" s="1"/>
  <c r="E242" i="3"/>
  <c r="V241" i="3"/>
  <c r="A242" i="3"/>
  <c r="W242" i="3" s="1"/>
  <c r="F242" i="3" l="1"/>
  <c r="G242" i="3" s="1"/>
  <c r="D242" i="3"/>
  <c r="V242" i="3" l="1"/>
  <c r="B243" i="3"/>
  <c r="C243" i="3" s="1"/>
  <c r="E243" i="3" l="1"/>
  <c r="A243" i="3"/>
  <c r="W243" i="3" s="1"/>
  <c r="F243" i="3" l="1"/>
  <c r="D243" i="3"/>
  <c r="V243" i="3" l="1"/>
  <c r="B244" i="3"/>
  <c r="C244" i="3" s="1"/>
  <c r="G243" i="3"/>
  <c r="E244" i="3" l="1"/>
  <c r="A244" i="3"/>
  <c r="F244" i="3" s="1"/>
  <c r="W244" i="3" l="1"/>
  <c r="G244" i="3"/>
  <c r="D244" i="3"/>
  <c r="B245" i="3" l="1"/>
  <c r="C245" i="3" s="1"/>
  <c r="V244" i="3"/>
  <c r="E245" i="3" l="1"/>
  <c r="A245" i="3"/>
  <c r="F245" i="3" s="1"/>
  <c r="W245" i="3" l="1"/>
  <c r="D245" i="3"/>
  <c r="B246" i="3" l="1"/>
  <c r="C246" i="3" s="1"/>
  <c r="V245" i="3"/>
  <c r="G245" i="3"/>
  <c r="E246" i="3" l="1"/>
  <c r="A246" i="3"/>
  <c r="F246" i="3" s="1"/>
  <c r="W246" i="3" l="1"/>
  <c r="D246" i="3"/>
  <c r="B247" i="3" l="1"/>
  <c r="C247" i="3" s="1"/>
  <c r="V246" i="3"/>
  <c r="G246" i="3"/>
  <c r="E247" i="3" l="1"/>
  <c r="A247" i="3"/>
  <c r="F247" i="3" s="1"/>
  <c r="W247" i="3" l="1"/>
  <c r="G247" i="3"/>
  <c r="D247" i="3" l="1"/>
  <c r="B248" i="3" l="1"/>
  <c r="C248" i="3" s="1"/>
  <c r="V247" i="3"/>
  <c r="E248" i="3" l="1"/>
  <c r="A248" i="3"/>
  <c r="F248" i="3" s="1"/>
  <c r="D248" i="3" l="1"/>
  <c r="W248" i="3"/>
  <c r="B249" i="3" l="1"/>
  <c r="C249" i="3" s="1"/>
  <c r="V248" i="3"/>
  <c r="G248" i="3"/>
  <c r="E249" i="3" l="1"/>
  <c r="A249" i="3"/>
  <c r="F249" i="3" s="1"/>
  <c r="W249" i="3" l="1"/>
  <c r="D249" i="3"/>
  <c r="B250" i="3" l="1"/>
  <c r="C250" i="3" s="1"/>
  <c r="V249" i="3"/>
  <c r="G249" i="3"/>
  <c r="E250" i="3" l="1"/>
  <c r="A250" i="3"/>
  <c r="F250" i="3" s="1"/>
  <c r="D250" i="3" l="1"/>
  <c r="G250" i="3"/>
  <c r="W250" i="3"/>
  <c r="B251" i="3" l="1"/>
  <c r="C251" i="3" s="1"/>
  <c r="V250" i="3"/>
  <c r="E251" i="3" l="1"/>
  <c r="A251" i="3"/>
  <c r="F251" i="3" s="1"/>
  <c r="D251" i="3" l="1"/>
  <c r="G251" i="3"/>
  <c r="W251" i="3"/>
  <c r="V251" i="3" l="1"/>
  <c r="B252" i="3"/>
  <c r="C252" i="3" s="1"/>
  <c r="E252" i="3" l="1"/>
  <c r="D252" i="3" s="1"/>
  <c r="A252" i="3"/>
  <c r="F252" i="3" s="1"/>
  <c r="W252" i="3" l="1"/>
  <c r="B253" i="3"/>
  <c r="C253" i="3" s="1"/>
  <c r="V252" i="3"/>
  <c r="G252" i="3"/>
  <c r="E253" i="3" l="1"/>
  <c r="A253" i="3"/>
  <c r="F253" i="3" s="1"/>
  <c r="D253" i="3" l="1"/>
  <c r="W253" i="3"/>
  <c r="B254" i="3" l="1"/>
  <c r="C254" i="3" s="1"/>
  <c r="V253" i="3"/>
  <c r="G253" i="3"/>
  <c r="E254" i="3" l="1"/>
  <c r="A254" i="3"/>
  <c r="W254" i="3" s="1"/>
  <c r="F254" i="3" l="1"/>
  <c r="D254" i="3"/>
  <c r="G254" i="3"/>
  <c r="V254" i="3" l="1"/>
  <c r="B255" i="3"/>
  <c r="C255" i="3" s="1"/>
  <c r="E255" i="3" l="1"/>
  <c r="A255" i="3"/>
  <c r="F255" i="3" s="1"/>
  <c r="W255" i="3" l="1"/>
  <c r="D255" i="3"/>
  <c r="G255" i="3" l="1"/>
  <c r="B256" i="3"/>
  <c r="C256" i="3" s="1"/>
  <c r="V255" i="3"/>
  <c r="E256" i="3" l="1"/>
  <c r="D256" i="3" s="1"/>
  <c r="A256" i="3"/>
  <c r="W256" i="3" s="1"/>
  <c r="F256" i="3" l="1"/>
  <c r="G256" i="3" s="1"/>
  <c r="B257" i="3"/>
  <c r="V256" i="3"/>
  <c r="A257" i="3" l="1"/>
  <c r="C257" i="3"/>
  <c r="E257" i="3" s="1"/>
  <c r="F257" i="3"/>
  <c r="W257" i="3"/>
  <c r="G257" i="3" l="1"/>
  <c r="D257" i="3"/>
  <c r="B258" i="3" l="1"/>
  <c r="C258" i="3" s="1"/>
  <c r="V257" i="3"/>
  <c r="E258" i="3" l="1"/>
  <c r="A258" i="3"/>
  <c r="F258" i="3" s="1"/>
  <c r="G258" i="3" l="1"/>
  <c r="W258" i="3"/>
  <c r="D258" i="3" l="1"/>
  <c r="B259" i="3" l="1"/>
  <c r="C259" i="3" s="1"/>
  <c r="V258" i="3"/>
  <c r="E259" i="3" l="1"/>
  <c r="A259" i="3"/>
  <c r="F259" i="3" s="1"/>
  <c r="W259" i="3" l="1"/>
  <c r="G259" i="3"/>
  <c r="D259" i="3" l="1"/>
  <c r="B260" i="3" l="1"/>
  <c r="C260" i="3" s="1"/>
  <c r="V259" i="3"/>
  <c r="E260" i="3" l="1"/>
  <c r="A260" i="3"/>
  <c r="F260" i="3" s="1"/>
  <c r="W260" i="3" l="1"/>
  <c r="D260" i="3"/>
  <c r="B261" i="3" l="1"/>
  <c r="C261" i="3" s="1"/>
  <c r="V260" i="3"/>
  <c r="G260" i="3"/>
  <c r="E261" i="3" l="1"/>
  <c r="A261" i="3"/>
  <c r="F261" i="3" s="1"/>
  <c r="W261" i="3" l="1"/>
  <c r="G261" i="3"/>
  <c r="D261" i="3" l="1"/>
  <c r="B262" i="3" l="1"/>
  <c r="C262" i="3" s="1"/>
  <c r="V261" i="3"/>
  <c r="E262" i="3" l="1"/>
  <c r="A262" i="3"/>
  <c r="F262" i="3" s="1"/>
  <c r="G262" i="3" l="1"/>
  <c r="D262" i="3"/>
  <c r="B263" i="3" s="1"/>
  <c r="C263" i="3" s="1"/>
  <c r="W262" i="3"/>
  <c r="V262" i="3"/>
  <c r="E263" i="3" l="1"/>
  <c r="A263" i="3"/>
  <c r="F263" i="3" s="1"/>
  <c r="G263" i="3" l="1"/>
  <c r="W263" i="3"/>
  <c r="D263" i="3" l="1"/>
  <c r="B264" i="3" l="1"/>
  <c r="C264" i="3" s="1"/>
  <c r="V263" i="3"/>
  <c r="E264" i="3" l="1"/>
  <c r="A264" i="3"/>
  <c r="F264" i="3" s="1"/>
  <c r="W264" i="3" l="1"/>
  <c r="G264" i="3"/>
  <c r="D264" i="3" l="1"/>
  <c r="B265" i="3" l="1"/>
  <c r="C265" i="3" s="1"/>
  <c r="V264" i="3"/>
  <c r="E265" i="3" l="1"/>
  <c r="A265" i="3"/>
  <c r="F265" i="3" s="1"/>
  <c r="W265" i="3" l="1"/>
  <c r="G265" i="3"/>
  <c r="D265" i="3" l="1"/>
  <c r="B266" i="3" l="1"/>
  <c r="C266" i="3" s="1"/>
  <c r="V265" i="3"/>
  <c r="E266" i="3" l="1"/>
  <c r="A266" i="3"/>
  <c r="F266" i="3" s="1"/>
  <c r="D266" i="3" l="1"/>
  <c r="W266" i="3"/>
  <c r="G266" i="3" l="1"/>
  <c r="B267" i="3"/>
  <c r="C267" i="3" s="1"/>
  <c r="V266" i="3"/>
  <c r="E267" i="3" l="1"/>
  <c r="A267" i="3"/>
  <c r="W267" i="3" s="1"/>
  <c r="F267" i="3" l="1"/>
  <c r="D267" i="3"/>
  <c r="G267" i="3" l="1"/>
  <c r="B268" i="3"/>
  <c r="C268" i="3" s="1"/>
  <c r="V267" i="3"/>
  <c r="A268" i="3" l="1"/>
  <c r="F268" i="3" s="1"/>
  <c r="E268" i="3"/>
  <c r="D268" i="3" s="1"/>
  <c r="W268" i="3"/>
  <c r="B269" i="3" l="1"/>
  <c r="C269" i="3" s="1"/>
  <c r="V268" i="3"/>
  <c r="G268" i="3"/>
  <c r="E269" i="3" l="1"/>
  <c r="A269" i="3"/>
  <c r="W269" i="3" s="1"/>
  <c r="F269" i="3" l="1"/>
  <c r="G269" i="3"/>
  <c r="D269" i="3"/>
  <c r="B270" i="3" l="1"/>
  <c r="C270" i="3" s="1"/>
  <c r="V269" i="3"/>
  <c r="A270" i="3" l="1"/>
  <c r="F270" i="3" s="1"/>
  <c r="E270" i="3"/>
  <c r="D270" i="3" s="1"/>
  <c r="W270" i="3"/>
  <c r="G270" i="3" l="1"/>
  <c r="B271" i="3"/>
  <c r="C271" i="3" s="1"/>
  <c r="V270" i="3"/>
  <c r="E271" i="3" l="1"/>
  <c r="D271" i="3" s="1"/>
  <c r="A271" i="3"/>
  <c r="W271" i="3" s="1"/>
  <c r="F271" i="3" l="1"/>
  <c r="G271" i="3"/>
  <c r="B272" i="3"/>
  <c r="C272" i="3" s="1"/>
  <c r="V271" i="3"/>
  <c r="E272" i="3" l="1"/>
  <c r="A272" i="3"/>
  <c r="F272" i="3" s="1"/>
  <c r="G272" i="3" l="1"/>
  <c r="W272" i="3"/>
  <c r="D272" i="3"/>
  <c r="B273" i="3" l="1"/>
  <c r="C273" i="3" s="1"/>
  <c r="V272" i="3"/>
  <c r="E273" i="3" l="1"/>
  <c r="A273" i="3"/>
  <c r="F273" i="3" s="1"/>
  <c r="W273" i="3" l="1"/>
  <c r="G273" i="3"/>
  <c r="D273" i="3" l="1"/>
  <c r="B274" i="3" l="1"/>
  <c r="C274" i="3" s="1"/>
  <c r="V273" i="3"/>
  <c r="E274" i="3" l="1"/>
  <c r="A274" i="3"/>
  <c r="F274" i="3" s="1"/>
  <c r="W274" i="3" l="1"/>
  <c r="D274" i="3"/>
  <c r="B275" i="3" l="1"/>
  <c r="C275" i="3" s="1"/>
  <c r="V274" i="3"/>
  <c r="G274" i="3"/>
  <c r="E275" i="3" l="1"/>
  <c r="A275" i="3"/>
  <c r="F275" i="3" s="1"/>
  <c r="G275" i="3" l="1"/>
  <c r="D275" i="3"/>
  <c r="B276" i="3" s="1"/>
  <c r="C276" i="3" s="1"/>
  <c r="W275" i="3"/>
  <c r="V275" i="3" l="1"/>
  <c r="E276" i="3"/>
  <c r="A276" i="3"/>
  <c r="F276" i="3" s="1"/>
  <c r="D276" i="3" l="1"/>
  <c r="W276" i="3"/>
  <c r="G276" i="3" l="1"/>
  <c r="B277" i="3"/>
  <c r="C277" i="3" s="1"/>
  <c r="V276" i="3"/>
  <c r="E277" i="3" l="1"/>
  <c r="A277" i="3"/>
  <c r="F277" i="3" s="1"/>
  <c r="W277" i="3" l="1"/>
  <c r="G277" i="3"/>
  <c r="D277" i="3" l="1"/>
  <c r="B278" i="3" l="1"/>
  <c r="C278" i="3" s="1"/>
  <c r="V277" i="3"/>
  <c r="E278" i="3" l="1"/>
  <c r="A278" i="3"/>
  <c r="F278" i="3" s="1"/>
  <c r="W278" i="3" l="1"/>
  <c r="G278" i="3"/>
  <c r="D278" i="3" l="1"/>
  <c r="B279" i="3" l="1"/>
  <c r="C279" i="3" s="1"/>
  <c r="V278" i="3"/>
  <c r="E279" i="3" l="1"/>
  <c r="A279" i="3"/>
  <c r="F279" i="3" s="1"/>
  <c r="G279" i="3" l="1"/>
  <c r="D279" i="3"/>
  <c r="B280" i="3" s="1"/>
  <c r="C280" i="3" s="1"/>
  <c r="W279" i="3"/>
  <c r="V279" i="3" l="1"/>
  <c r="E280" i="3"/>
  <c r="D280" i="3" s="1"/>
  <c r="B281" i="3" s="1"/>
  <c r="C281" i="3" s="1"/>
  <c r="A280" i="3"/>
  <c r="F280" i="3" s="1"/>
  <c r="E281" i="3" l="1"/>
  <c r="D281" i="3" s="1"/>
  <c r="B282" i="3" s="1"/>
  <c r="C282" i="3" s="1"/>
  <c r="G280" i="3"/>
  <c r="A281" i="3"/>
  <c r="F281" i="3" s="1"/>
  <c r="W280" i="3"/>
  <c r="V280" i="3"/>
  <c r="E282" i="3" l="1"/>
  <c r="G281" i="3"/>
  <c r="A282" i="3"/>
  <c r="F282" i="3" s="1"/>
  <c r="W281" i="3"/>
  <c r="V281" i="3"/>
  <c r="W282" i="3" l="1"/>
  <c r="G282" i="3"/>
  <c r="D282" i="3" l="1"/>
  <c r="B283" i="3" l="1"/>
  <c r="C283" i="3" s="1"/>
  <c r="V282" i="3"/>
  <c r="E283" i="3" l="1"/>
  <c r="A283" i="3"/>
  <c r="F283" i="3" s="1"/>
  <c r="D283" i="3" l="1"/>
  <c r="B284" i="3" s="1"/>
  <c r="C284" i="3" s="1"/>
  <c r="G283" i="3"/>
  <c r="W283" i="3"/>
  <c r="V283" i="3"/>
  <c r="E284" i="3" l="1"/>
  <c r="D284" i="3" s="1"/>
  <c r="B285" i="3" s="1"/>
  <c r="C285" i="3" s="1"/>
  <c r="A284" i="3"/>
  <c r="F284" i="3" s="1"/>
  <c r="E285" i="3" l="1"/>
  <c r="A285" i="3"/>
  <c r="F285" i="3" s="1"/>
  <c r="W284" i="3"/>
  <c r="V284" i="3"/>
  <c r="G284" i="3"/>
  <c r="W285" i="3"/>
  <c r="D285" i="3" l="1"/>
  <c r="G285" i="3"/>
  <c r="B286" i="3" l="1"/>
  <c r="C286" i="3" s="1"/>
  <c r="V285" i="3"/>
  <c r="E286" i="3" l="1"/>
  <c r="D286" i="3" s="1"/>
  <c r="A286" i="3"/>
  <c r="W286" i="3" s="1"/>
  <c r="F286" i="3" l="1"/>
  <c r="G286" i="3"/>
  <c r="B287" i="3"/>
  <c r="C287" i="3" s="1"/>
  <c r="V286" i="3"/>
  <c r="E287" i="3" l="1"/>
  <c r="A287" i="3"/>
  <c r="F287" i="3" s="1"/>
  <c r="D287" i="3" l="1"/>
  <c r="W287" i="3"/>
  <c r="G287" i="3" l="1"/>
  <c r="B288" i="3"/>
  <c r="C288" i="3" s="1"/>
  <c r="V287" i="3"/>
  <c r="E288" i="3" l="1"/>
  <c r="A288" i="3"/>
  <c r="F288" i="3" s="1"/>
  <c r="W288" i="3" l="1"/>
  <c r="D288" i="3"/>
  <c r="B289" i="3" l="1"/>
  <c r="C289" i="3" s="1"/>
  <c r="V288" i="3"/>
  <c r="G288" i="3"/>
  <c r="E289" i="3" l="1"/>
  <c r="D289" i="3" s="1"/>
  <c r="B290" i="3" s="1"/>
  <c r="C290" i="3" s="1"/>
  <c r="A289" i="3"/>
  <c r="F289" i="3" s="1"/>
  <c r="E290" i="3" l="1"/>
  <c r="G289" i="3"/>
  <c r="A290" i="3"/>
  <c r="F290" i="3" s="1"/>
  <c r="W289" i="3"/>
  <c r="V289" i="3"/>
  <c r="W290" i="3" l="1"/>
  <c r="G290" i="3"/>
  <c r="D290" i="3"/>
  <c r="B291" i="3" l="1"/>
  <c r="C291" i="3" s="1"/>
  <c r="V290" i="3"/>
  <c r="E291" i="3" l="1"/>
  <c r="A291" i="3"/>
  <c r="F291" i="3" s="1"/>
  <c r="D291" i="3" l="1"/>
  <c r="B292" i="3" s="1"/>
  <c r="C292" i="3" s="1"/>
  <c r="G291" i="3"/>
  <c r="W291" i="3"/>
  <c r="V291" i="3"/>
  <c r="E292" i="3" l="1"/>
  <c r="A292" i="3"/>
  <c r="F292" i="3" s="1"/>
  <c r="D292" i="3" l="1"/>
  <c r="W292" i="3"/>
  <c r="G292" i="3"/>
  <c r="B293" i="3" l="1"/>
  <c r="C293" i="3" s="1"/>
  <c r="V292" i="3"/>
  <c r="E293" i="3" l="1"/>
  <c r="A293" i="3"/>
  <c r="F293" i="3" s="1"/>
  <c r="W293" i="3" l="1"/>
  <c r="G293" i="3"/>
  <c r="D293" i="3" l="1"/>
  <c r="B294" i="3" l="1"/>
  <c r="C294" i="3" s="1"/>
  <c r="V293" i="3"/>
  <c r="E294" i="3" l="1"/>
  <c r="D294" i="3" s="1"/>
  <c r="B295" i="3" s="1"/>
  <c r="C295" i="3" s="1"/>
  <c r="A294" i="3"/>
  <c r="F294" i="3" s="1"/>
  <c r="E295" i="3" l="1"/>
  <c r="G294" i="3"/>
  <c r="A295" i="3"/>
  <c r="F295" i="3" s="1"/>
  <c r="W294" i="3"/>
  <c r="V294" i="3"/>
  <c r="G295" i="3" l="1"/>
  <c r="D295" i="3"/>
  <c r="B296" i="3" s="1"/>
  <c r="C296" i="3" s="1"/>
  <c r="W295" i="3"/>
  <c r="V295" i="3" l="1"/>
  <c r="E296" i="3"/>
  <c r="D296" i="3" s="1"/>
  <c r="B297" i="3" s="1"/>
  <c r="C297" i="3" s="1"/>
  <c r="A296" i="3"/>
  <c r="F296" i="3" s="1"/>
  <c r="E297" i="3" l="1"/>
  <c r="A297" i="3"/>
  <c r="F297" i="3" s="1"/>
  <c r="W296" i="3"/>
  <c r="V296" i="3"/>
  <c r="G296" i="3"/>
  <c r="W297" i="3"/>
  <c r="G297" i="3" l="1"/>
  <c r="D297" i="3" l="1"/>
  <c r="B298" i="3" l="1"/>
  <c r="C298" i="3" s="1"/>
  <c r="V297" i="3"/>
  <c r="E298" i="3" l="1"/>
  <c r="D298" i="3" s="1"/>
  <c r="B299" i="3" s="1"/>
  <c r="C299" i="3" s="1"/>
  <c r="A298" i="3"/>
  <c r="F298" i="3" s="1"/>
  <c r="E299" i="3" l="1"/>
  <c r="A299" i="3"/>
  <c r="W299" i="3" s="1"/>
  <c r="W298" i="3"/>
  <c r="V298" i="3"/>
  <c r="G298" i="3"/>
  <c r="F299" i="3" l="1"/>
  <c r="G299" i="3" s="1"/>
  <c r="D299" i="3"/>
  <c r="B300" i="3" s="1"/>
  <c r="C300" i="3" s="1"/>
  <c r="V299" i="3" l="1"/>
  <c r="E300" i="3"/>
  <c r="A300" i="3"/>
  <c r="F300" i="3" s="1"/>
  <c r="W300" i="3" l="1"/>
  <c r="D300" i="3"/>
  <c r="B301" i="3" s="1"/>
  <c r="C301" i="3" s="1"/>
  <c r="E301" i="3" l="1"/>
  <c r="A301" i="3"/>
  <c r="F301" i="3" s="1"/>
  <c r="V300" i="3"/>
  <c r="G300" i="3"/>
  <c r="W301" i="3" l="1"/>
  <c r="D301" i="3"/>
  <c r="B302" i="3" l="1"/>
  <c r="C302" i="3" s="1"/>
  <c r="V301" i="3"/>
  <c r="G301" i="3"/>
  <c r="E302" i="3" l="1"/>
  <c r="A302" i="3"/>
  <c r="F302" i="3" s="1"/>
  <c r="D302" i="3" l="1"/>
  <c r="W302" i="3"/>
  <c r="G302" i="3" l="1"/>
  <c r="B303" i="3"/>
  <c r="C303" i="3" s="1"/>
  <c r="V302" i="3"/>
  <c r="E303" i="3" l="1"/>
  <c r="D303" i="3" s="1"/>
  <c r="A303" i="3"/>
  <c r="W303" i="3" s="1"/>
  <c r="F303" i="3" l="1"/>
  <c r="G303" i="3" s="1"/>
  <c r="B304" i="3"/>
  <c r="C304" i="3" s="1"/>
  <c r="V303" i="3"/>
  <c r="E304" i="3" l="1"/>
  <c r="A304" i="3"/>
  <c r="F304" i="3" s="1"/>
  <c r="D304" i="3" l="1"/>
  <c r="W304" i="3"/>
  <c r="B305" i="3" l="1"/>
  <c r="C305" i="3" s="1"/>
  <c r="V304" i="3"/>
  <c r="G304" i="3"/>
  <c r="E305" i="3" l="1"/>
  <c r="A305" i="3"/>
  <c r="W305" i="3" s="1"/>
  <c r="F305" i="3" l="1"/>
  <c r="G305" i="3" s="1"/>
  <c r="D305" i="3"/>
  <c r="B306" i="3" l="1"/>
  <c r="C306" i="3" s="1"/>
  <c r="V305" i="3"/>
  <c r="E306" i="3" l="1"/>
  <c r="D306" i="3" s="1"/>
  <c r="A306" i="3"/>
  <c r="F306" i="3" s="1"/>
  <c r="B307" i="3" l="1"/>
  <c r="C307" i="3" s="1"/>
  <c r="V306" i="3"/>
  <c r="G306" i="3"/>
  <c r="W306" i="3"/>
  <c r="A307" i="3"/>
  <c r="F307" i="3" l="1"/>
  <c r="E307" i="3"/>
  <c r="D307" i="3" s="1"/>
  <c r="W307" i="3"/>
  <c r="G307" i="3" l="1"/>
  <c r="B308" i="3"/>
  <c r="C308" i="3" s="1"/>
  <c r="V307" i="3"/>
  <c r="E308" i="3" l="1"/>
  <c r="A308" i="3"/>
  <c r="F308" i="3" s="1"/>
  <c r="W308" i="3" l="1"/>
  <c r="D308" i="3"/>
  <c r="B309" i="3" l="1"/>
  <c r="C309" i="3" s="1"/>
  <c r="V308" i="3"/>
  <c r="G308" i="3"/>
  <c r="E309" i="3" l="1"/>
  <c r="D309" i="3" s="1"/>
  <c r="B310" i="3" s="1"/>
  <c r="C310" i="3" s="1"/>
  <c r="A309" i="3"/>
  <c r="F309" i="3" s="1"/>
  <c r="E310" i="3" l="1"/>
  <c r="A310" i="3"/>
  <c r="F310" i="3" s="1"/>
  <c r="W309" i="3"/>
  <c r="V309" i="3"/>
  <c r="G309" i="3"/>
  <c r="W310" i="3" l="1"/>
  <c r="G310" i="3"/>
  <c r="D310" i="3" l="1"/>
  <c r="B311" i="3" l="1"/>
  <c r="C311" i="3" s="1"/>
  <c r="V310" i="3"/>
  <c r="E311" i="3" l="1"/>
  <c r="A311" i="3"/>
  <c r="F311" i="3" s="1"/>
  <c r="W311" i="3" l="1"/>
  <c r="G311" i="3"/>
  <c r="D311" i="3" l="1"/>
  <c r="B312" i="3" l="1"/>
  <c r="C312" i="3" s="1"/>
  <c r="V311" i="3"/>
  <c r="E312" i="3" l="1"/>
  <c r="D312" i="3" s="1"/>
  <c r="B313" i="3" s="1"/>
  <c r="C313" i="3" s="1"/>
  <c r="A312" i="3"/>
  <c r="F312" i="3" s="1"/>
  <c r="E313" i="3" l="1"/>
  <c r="D313" i="3" s="1"/>
  <c r="B314" i="3" s="1"/>
  <c r="C314" i="3" s="1"/>
  <c r="G312" i="3"/>
  <c r="A313" i="3"/>
  <c r="F313" i="3" s="1"/>
  <c r="W312" i="3"/>
  <c r="V312" i="3"/>
  <c r="E314" i="3" l="1"/>
  <c r="G313" i="3"/>
  <c r="A314" i="3"/>
  <c r="F314" i="3" s="1"/>
  <c r="W313" i="3"/>
  <c r="V313" i="3"/>
  <c r="G314" i="3" l="1"/>
  <c r="W314" i="3"/>
  <c r="D314" i="3"/>
  <c r="B315" i="3" s="1"/>
  <c r="C315" i="3" s="1"/>
  <c r="E315" i="3" l="1"/>
  <c r="A315" i="3"/>
  <c r="F315" i="3" s="1"/>
  <c r="V314" i="3"/>
  <c r="W315" i="3" l="1"/>
  <c r="G315" i="3"/>
  <c r="D315" i="3" l="1"/>
  <c r="B316" i="3" l="1"/>
  <c r="C316" i="3" s="1"/>
  <c r="V315" i="3"/>
  <c r="E316" i="3" l="1"/>
  <c r="A316" i="3"/>
  <c r="F316" i="3" s="1"/>
  <c r="W316" i="3" l="1"/>
  <c r="D316" i="3"/>
  <c r="B317" i="3" l="1"/>
  <c r="C317" i="3" s="1"/>
  <c r="V316" i="3"/>
  <c r="G316" i="3"/>
  <c r="E317" i="3" l="1"/>
  <c r="D317" i="3" s="1"/>
  <c r="B318" i="3" s="1"/>
  <c r="C318" i="3" s="1"/>
  <c r="A317" i="3"/>
  <c r="F317" i="3" s="1"/>
  <c r="E318" i="3" l="1"/>
  <c r="G317" i="3"/>
  <c r="A318" i="3"/>
  <c r="F318" i="3" s="1"/>
  <c r="W317" i="3"/>
  <c r="V317" i="3"/>
  <c r="G318" i="3" l="1"/>
  <c r="D318" i="3"/>
  <c r="B319" i="3" s="1"/>
  <c r="C319" i="3" s="1"/>
  <c r="W318" i="3"/>
  <c r="E319" i="3" l="1"/>
  <c r="V318" i="3"/>
  <c r="A319" i="3"/>
  <c r="F319" i="3" s="1"/>
  <c r="G319" i="3" l="1"/>
  <c r="D319" i="3"/>
  <c r="B320" i="3" s="1"/>
  <c r="C320" i="3" s="1"/>
  <c r="W319" i="3"/>
  <c r="V319" i="3"/>
  <c r="E320" i="3" l="1"/>
  <c r="D320" i="3" s="1"/>
  <c r="B321" i="3" s="1"/>
  <c r="C321" i="3" s="1"/>
  <c r="A320" i="3"/>
  <c r="F320" i="3" s="1"/>
  <c r="E321" i="3" l="1"/>
  <c r="A321" i="3"/>
  <c r="F321" i="3" s="1"/>
  <c r="W320" i="3"/>
  <c r="V320" i="3"/>
  <c r="G320" i="3"/>
  <c r="W321" i="3" l="1"/>
  <c r="G321" i="3"/>
  <c r="D321" i="3" l="1"/>
  <c r="B322" i="3" l="1"/>
  <c r="C322" i="3" s="1"/>
  <c r="V321" i="3"/>
  <c r="E322" i="3" l="1"/>
  <c r="D322" i="3" s="1"/>
  <c r="B323" i="3" s="1"/>
  <c r="C323" i="3" s="1"/>
  <c r="A322" i="3"/>
  <c r="F322" i="3" s="1"/>
  <c r="E323" i="3" l="1"/>
  <c r="G322" i="3"/>
  <c r="A323" i="3"/>
  <c r="F323" i="3" s="1"/>
  <c r="W322" i="3"/>
  <c r="V322" i="3"/>
  <c r="G323" i="3" l="1"/>
  <c r="W323" i="3"/>
  <c r="D323" i="3"/>
  <c r="B324" i="3" s="1"/>
  <c r="C324" i="3" s="1"/>
  <c r="E324" i="3" l="1"/>
  <c r="A324" i="3"/>
  <c r="F324" i="3" s="1"/>
  <c r="V323" i="3"/>
  <c r="D324" i="3" l="1"/>
  <c r="B325" i="3" s="1"/>
  <c r="C325" i="3" s="1"/>
  <c r="G324" i="3"/>
  <c r="W324" i="3"/>
  <c r="V324" i="3"/>
  <c r="E325" i="3" l="1"/>
  <c r="A325" i="3"/>
  <c r="F325" i="3" s="1"/>
  <c r="W325" i="3" l="1"/>
  <c r="D325" i="3"/>
  <c r="B326" i="3" l="1"/>
  <c r="C326" i="3" s="1"/>
  <c r="V325" i="3"/>
  <c r="G325" i="3"/>
  <c r="E326" i="3" l="1"/>
  <c r="A326" i="3"/>
  <c r="F326" i="3" s="1"/>
  <c r="W326" i="3" l="1"/>
  <c r="G326" i="3"/>
  <c r="D326" i="3" l="1"/>
  <c r="B327" i="3" l="1"/>
  <c r="C327" i="3" s="1"/>
  <c r="V326" i="3"/>
  <c r="E327" i="3" l="1"/>
  <c r="A327" i="3"/>
  <c r="F327" i="3" s="1"/>
  <c r="W327" i="3" l="1"/>
  <c r="G327" i="3"/>
  <c r="D327" i="3" l="1"/>
  <c r="B328" i="3" l="1"/>
  <c r="C328" i="3" s="1"/>
  <c r="V327" i="3"/>
  <c r="E328" i="3" l="1"/>
  <c r="D328" i="3" s="1"/>
  <c r="B329" i="3" s="1"/>
  <c r="C329" i="3" s="1"/>
  <c r="A328" i="3"/>
  <c r="F328" i="3" s="1"/>
  <c r="E329" i="3" l="1"/>
  <c r="D329" i="3" s="1"/>
  <c r="B330" i="3" s="1"/>
  <c r="C330" i="3" s="1"/>
  <c r="G328" i="3"/>
  <c r="A329" i="3"/>
  <c r="F329" i="3" s="1"/>
  <c r="W328" i="3"/>
  <c r="V328" i="3"/>
  <c r="E330" i="3" l="1"/>
  <c r="A330" i="3"/>
  <c r="F330" i="3" s="1"/>
  <c r="G329" i="3"/>
  <c r="W329" i="3"/>
  <c r="V329" i="3"/>
  <c r="W330" i="3" l="1"/>
  <c r="D330" i="3"/>
  <c r="B331" i="3" l="1"/>
  <c r="C331" i="3" s="1"/>
  <c r="V330" i="3"/>
  <c r="G330" i="3"/>
  <c r="E331" i="3" l="1"/>
  <c r="D331" i="3" s="1"/>
  <c r="B332" i="3" s="1"/>
  <c r="C332" i="3" s="1"/>
  <c r="A331" i="3"/>
  <c r="F331" i="3" s="1"/>
  <c r="E332" i="3" l="1"/>
  <c r="A332" i="3"/>
  <c r="F332" i="3" s="1"/>
  <c r="W331" i="3"/>
  <c r="V331" i="3"/>
  <c r="G331" i="3"/>
  <c r="W332" i="3" l="1"/>
  <c r="G332" i="3"/>
  <c r="D332" i="3" l="1"/>
  <c r="B333" i="3" l="1"/>
  <c r="C333" i="3" s="1"/>
  <c r="V332" i="3"/>
  <c r="E333" i="3" l="1"/>
  <c r="A333" i="3"/>
  <c r="F333" i="3" s="1"/>
  <c r="W333" i="3" l="1"/>
  <c r="D333" i="3"/>
  <c r="B334" i="3" s="1"/>
  <c r="C334" i="3" s="1"/>
  <c r="E334" i="3" l="1"/>
  <c r="D334" i="3" s="1"/>
  <c r="B335" i="3" s="1"/>
  <c r="C335" i="3" s="1"/>
  <c r="G333" i="3"/>
  <c r="A334" i="3"/>
  <c r="F334" i="3" s="1"/>
  <c r="V333" i="3"/>
  <c r="E335" i="3" l="1"/>
  <c r="G334" i="3"/>
  <c r="A335" i="3"/>
  <c r="F335" i="3" s="1"/>
  <c r="W334" i="3"/>
  <c r="V334" i="3"/>
  <c r="D335" i="3" l="1"/>
  <c r="B336" i="3" s="1"/>
  <c r="C336" i="3" s="1"/>
  <c r="G335" i="3"/>
  <c r="W335" i="3"/>
  <c r="V335" i="3"/>
  <c r="E336" i="3" l="1"/>
  <c r="D336" i="3" s="1"/>
  <c r="A336" i="3"/>
  <c r="W336" i="3" s="1"/>
  <c r="F336" i="3" l="1"/>
  <c r="G336" i="3" s="1"/>
  <c r="B337" i="3"/>
  <c r="C337" i="3" s="1"/>
  <c r="V336" i="3"/>
  <c r="A337" i="3" l="1"/>
  <c r="F337" i="3"/>
  <c r="E337" i="3"/>
  <c r="D337" i="3" s="1"/>
  <c r="W337" i="3"/>
  <c r="B338" i="3" l="1"/>
  <c r="C338" i="3" s="1"/>
  <c r="V337" i="3"/>
  <c r="G337" i="3"/>
  <c r="E338" i="3" l="1"/>
  <c r="A338" i="3"/>
  <c r="F338" i="3" s="1"/>
  <c r="D338" i="3" l="1"/>
  <c r="G338" i="3"/>
  <c r="W338" i="3"/>
  <c r="B339" i="3" l="1"/>
  <c r="C339" i="3" s="1"/>
  <c r="V338" i="3"/>
  <c r="E339" i="3" l="1"/>
  <c r="A339" i="3"/>
  <c r="F339" i="3" s="1"/>
  <c r="D339" i="3" l="1"/>
  <c r="G339" i="3"/>
  <c r="W339" i="3"/>
  <c r="B340" i="3" l="1"/>
  <c r="C340" i="3" s="1"/>
  <c r="V339" i="3"/>
  <c r="E340" i="3" l="1"/>
  <c r="A340" i="3"/>
  <c r="F340" i="3" s="1"/>
  <c r="D340" i="3" l="1"/>
  <c r="G340" i="3"/>
  <c r="W340" i="3"/>
  <c r="V340" i="3" l="1"/>
  <c r="B341" i="3"/>
  <c r="C341" i="3" s="1"/>
  <c r="E341" i="3" l="1"/>
  <c r="A341" i="3"/>
  <c r="F341" i="3" s="1"/>
  <c r="D341" i="3" l="1"/>
  <c r="W341" i="3"/>
  <c r="B342" i="3" l="1"/>
  <c r="C342" i="3" s="1"/>
  <c r="V341" i="3"/>
  <c r="G341" i="3"/>
  <c r="A342" i="3"/>
  <c r="F342" i="3" l="1"/>
  <c r="E342" i="3"/>
  <c r="G342" i="3" s="1"/>
  <c r="W342" i="3"/>
  <c r="D342" i="3" l="1"/>
  <c r="B343" i="3" l="1"/>
  <c r="C343" i="3" s="1"/>
  <c r="V342" i="3"/>
  <c r="E343" i="3" l="1"/>
  <c r="A343" i="3"/>
  <c r="F343" i="3" s="1"/>
  <c r="W343" i="3" l="1"/>
  <c r="G343" i="3"/>
  <c r="D343" i="3" l="1"/>
  <c r="B344" i="3" l="1"/>
  <c r="C344" i="3" s="1"/>
  <c r="V343" i="3"/>
  <c r="E344" i="3" l="1"/>
  <c r="A344" i="3"/>
  <c r="F344" i="3" s="1"/>
  <c r="W344" i="3" l="1"/>
  <c r="G344" i="3"/>
  <c r="D344" i="3" l="1"/>
  <c r="B345" i="3" l="1"/>
  <c r="C345" i="3" s="1"/>
  <c r="V344" i="3"/>
  <c r="E345" i="3" l="1"/>
  <c r="A345" i="3"/>
  <c r="F345" i="3" s="1"/>
  <c r="D345" i="3" l="1"/>
  <c r="W345" i="3"/>
  <c r="B346" i="3" l="1"/>
  <c r="C346" i="3" s="1"/>
  <c r="V345" i="3"/>
  <c r="G345" i="3"/>
  <c r="E346" i="3" l="1"/>
  <c r="A346" i="3"/>
  <c r="W346" i="3" s="1"/>
  <c r="F346" i="3" l="1"/>
  <c r="D346" i="3"/>
  <c r="B347" i="3" l="1"/>
  <c r="C347" i="3" s="1"/>
  <c r="V346" i="3"/>
  <c r="G346" i="3"/>
  <c r="A347" i="3"/>
  <c r="F347" i="3" l="1"/>
  <c r="E347" i="3"/>
  <c r="W347" i="3"/>
  <c r="G347" i="3" l="1"/>
  <c r="D347" i="3"/>
  <c r="B348" i="3" l="1"/>
  <c r="C348" i="3" s="1"/>
  <c r="V347" i="3"/>
  <c r="E348" i="3" l="1"/>
  <c r="A348" i="3"/>
  <c r="F348" i="3" s="1"/>
  <c r="W348" i="3" l="1"/>
  <c r="D348" i="3"/>
  <c r="B349" i="3" l="1"/>
  <c r="C349" i="3" s="1"/>
  <c r="V348" i="3"/>
  <c r="G348" i="3"/>
  <c r="E349" i="3" l="1"/>
  <c r="A349" i="3"/>
  <c r="F349" i="3" s="1"/>
  <c r="W349" i="3" l="1"/>
  <c r="G349" i="3"/>
  <c r="D349" i="3" l="1"/>
  <c r="B350" i="3" l="1"/>
  <c r="C350" i="3" s="1"/>
  <c r="V349" i="3"/>
  <c r="E350" i="3" l="1"/>
  <c r="A350" i="3"/>
  <c r="F350" i="3" s="1"/>
  <c r="W350" i="3" l="1"/>
  <c r="D350" i="3"/>
  <c r="B351" i="3" l="1"/>
  <c r="C351" i="3" s="1"/>
  <c r="V350" i="3"/>
  <c r="G350" i="3"/>
  <c r="E351" i="3" l="1"/>
  <c r="A351" i="3"/>
  <c r="F351" i="3" s="1"/>
  <c r="W351" i="3" l="1"/>
  <c r="G351" i="3"/>
  <c r="D351" i="3" l="1"/>
  <c r="B352" i="3" l="1"/>
  <c r="C352" i="3" s="1"/>
  <c r="V351" i="3"/>
  <c r="E352" i="3" l="1"/>
  <c r="A352" i="3"/>
  <c r="F352" i="3" s="1"/>
  <c r="W352" i="3" l="1"/>
  <c r="D352" i="3"/>
  <c r="B353" i="3" l="1"/>
  <c r="C353" i="3" s="1"/>
  <c r="V352" i="3"/>
  <c r="G352" i="3"/>
  <c r="E353" i="3" l="1"/>
  <c r="A353" i="3"/>
  <c r="F353" i="3" s="1"/>
  <c r="W353" i="3" l="1"/>
  <c r="G353" i="3"/>
  <c r="D353" i="3" l="1"/>
  <c r="B354" i="3" l="1"/>
  <c r="C354" i="3" s="1"/>
  <c r="V353" i="3"/>
  <c r="E354" i="3" l="1"/>
  <c r="A354" i="3"/>
  <c r="F354" i="3" s="1"/>
  <c r="W354" i="3" l="1"/>
  <c r="G354" i="3"/>
  <c r="D354" i="3" l="1"/>
  <c r="B355" i="3" l="1"/>
  <c r="C355" i="3" s="1"/>
  <c r="V354" i="3"/>
  <c r="E355" i="3" l="1"/>
  <c r="A355" i="3"/>
  <c r="F355" i="3" s="1"/>
  <c r="W355" i="3" l="1"/>
  <c r="D355" i="3"/>
  <c r="B356" i="3" l="1"/>
  <c r="C356" i="3" s="1"/>
  <c r="V355" i="3"/>
  <c r="G355" i="3"/>
  <c r="E356" i="3" l="1"/>
  <c r="A356" i="3"/>
  <c r="F356" i="3" s="1"/>
  <c r="W356" i="3" l="1"/>
  <c r="G356" i="3"/>
  <c r="D356" i="3" l="1"/>
  <c r="B357" i="3" l="1"/>
  <c r="C357" i="3" s="1"/>
  <c r="V356" i="3"/>
  <c r="E357" i="3" l="1"/>
  <c r="A357" i="3"/>
  <c r="F357" i="3" s="1"/>
  <c r="W357" i="3" l="1"/>
  <c r="G357" i="3"/>
  <c r="D357" i="3" l="1"/>
  <c r="B358" i="3" l="1"/>
  <c r="C358" i="3" s="1"/>
  <c r="V357" i="3"/>
  <c r="E358" i="3" l="1"/>
  <c r="A358" i="3"/>
  <c r="F358" i="3" s="1"/>
  <c r="W358" i="3" l="1"/>
  <c r="G358" i="3"/>
  <c r="D358" i="3" l="1"/>
  <c r="B359" i="3" l="1"/>
  <c r="C359" i="3" s="1"/>
  <c r="V358" i="3"/>
  <c r="E359" i="3" l="1"/>
  <c r="A359" i="3"/>
  <c r="F359" i="3" s="1"/>
  <c r="W359" i="3" l="1"/>
  <c r="G359" i="3"/>
  <c r="D359" i="3" l="1"/>
  <c r="B360" i="3" l="1"/>
  <c r="C360" i="3" s="1"/>
  <c r="V359" i="3"/>
  <c r="E360" i="3" l="1"/>
  <c r="A360" i="3"/>
  <c r="F360" i="3" s="1"/>
  <c r="D360" i="3" l="1"/>
  <c r="G360" i="3"/>
  <c r="W360" i="3"/>
  <c r="B361" i="3" l="1"/>
  <c r="C361" i="3" s="1"/>
  <c r="V360" i="3"/>
  <c r="E361" i="3" l="1"/>
  <c r="A361" i="3"/>
  <c r="W361" i="3" s="1"/>
  <c r="F361" i="3" l="1"/>
  <c r="D361" i="3"/>
  <c r="V361" i="3" l="1"/>
  <c r="B362" i="3"/>
  <c r="C362" i="3" s="1"/>
  <c r="G361" i="3"/>
  <c r="A362" i="3" l="1"/>
  <c r="F362" i="3" s="1"/>
  <c r="E362" i="3"/>
  <c r="W362" i="3"/>
  <c r="G362" i="3" l="1"/>
  <c r="D362" i="3"/>
  <c r="B363" i="3" l="1"/>
  <c r="C363" i="3" s="1"/>
  <c r="V362" i="3"/>
  <c r="E363" i="3" l="1"/>
  <c r="A363" i="3"/>
  <c r="F363" i="3" s="1"/>
  <c r="W363" i="3" l="1"/>
  <c r="D363" i="3"/>
  <c r="B364" i="3" l="1"/>
  <c r="C364" i="3" s="1"/>
  <c r="V363" i="3"/>
  <c r="G363" i="3"/>
  <c r="E364" i="3" l="1"/>
  <c r="A364" i="3"/>
  <c r="F364" i="3" s="1"/>
  <c r="W364" i="3" l="1"/>
  <c r="D364" i="3"/>
  <c r="B365" i="3" l="1"/>
  <c r="C365" i="3" s="1"/>
  <c r="V364" i="3"/>
  <c r="G364" i="3"/>
  <c r="E365" i="3" l="1"/>
  <c r="A365" i="3"/>
  <c r="F365" i="3" s="1"/>
  <c r="W365" i="3" l="1"/>
  <c r="G365" i="3"/>
  <c r="D365" i="3" l="1"/>
  <c r="B366" i="3" l="1"/>
  <c r="C366" i="3" s="1"/>
  <c r="V365" i="3"/>
  <c r="E366" i="3" l="1"/>
  <c r="A366" i="3"/>
  <c r="F366" i="3" s="1"/>
  <c r="W366" i="3" l="1"/>
  <c r="D366" i="3"/>
  <c r="B367" i="3" l="1"/>
  <c r="C367" i="3" s="1"/>
  <c r="V366" i="3"/>
  <c r="G366" i="3"/>
  <c r="E367" i="3" l="1"/>
  <c r="A367" i="3"/>
  <c r="F367" i="3" s="1"/>
  <c r="W367" i="3" l="1"/>
  <c r="D367" i="3"/>
  <c r="B368" i="3" l="1"/>
  <c r="C368" i="3" s="1"/>
  <c r="V367" i="3"/>
  <c r="G367" i="3"/>
  <c r="E368" i="3" l="1"/>
  <c r="A368" i="3"/>
  <c r="F368" i="3" s="1"/>
  <c r="D368" i="3" l="1"/>
  <c r="W368" i="3"/>
  <c r="B369" i="3" l="1"/>
  <c r="C369" i="3" s="1"/>
  <c r="V368" i="3"/>
  <c r="G368" i="3"/>
  <c r="E369" i="3" l="1"/>
  <c r="A369" i="3"/>
  <c r="F369" i="3" s="1"/>
  <c r="D369" i="3" l="1"/>
  <c r="G369" i="3"/>
  <c r="W369" i="3"/>
  <c r="B370" i="3" l="1"/>
  <c r="C370" i="3" s="1"/>
  <c r="V369" i="3"/>
  <c r="E370" i="3" l="1"/>
  <c r="A370" i="3"/>
  <c r="W370" i="3" s="1"/>
  <c r="F370" i="3" l="1"/>
  <c r="D370" i="3"/>
  <c r="G370" i="3" l="1"/>
  <c r="V370" i="3"/>
  <c r="B371" i="3"/>
  <c r="C371" i="3" s="1"/>
  <c r="A371" i="3" l="1"/>
  <c r="F371" i="3" s="1"/>
  <c r="E371" i="3" l="1"/>
  <c r="D371" i="3" s="1"/>
  <c r="W371" i="3"/>
  <c r="G371" i="3" l="1"/>
  <c r="V371" i="3"/>
  <c r="B372" i="3"/>
  <c r="C372" i="3" s="1"/>
  <c r="A372" i="3" l="1"/>
  <c r="F372" i="3" s="1"/>
  <c r="E372" i="3"/>
  <c r="W372" i="3"/>
  <c r="G372" i="3" l="1"/>
  <c r="D372" i="3"/>
  <c r="B373" i="3" l="1"/>
  <c r="C373" i="3" s="1"/>
  <c r="V372" i="3"/>
  <c r="E373" i="3" l="1"/>
  <c r="A373" i="3"/>
  <c r="F373" i="3" s="1"/>
  <c r="W373" i="3" l="1"/>
  <c r="D373" i="3"/>
  <c r="B374" i="3" l="1"/>
  <c r="C374" i="3" s="1"/>
  <c r="V373" i="3"/>
  <c r="G373" i="3"/>
  <c r="E374" i="3" l="1"/>
  <c r="A374" i="3"/>
  <c r="F374" i="3" s="1"/>
  <c r="G374" i="3" l="1"/>
  <c r="W374" i="3"/>
  <c r="D374" i="3"/>
  <c r="B375" i="3" s="1"/>
  <c r="C375" i="3" s="1"/>
  <c r="E375" i="3" l="1"/>
  <c r="A375" i="3"/>
  <c r="F375" i="3" s="1"/>
  <c r="V374" i="3"/>
  <c r="W375" i="3" l="1"/>
  <c r="D375" i="3"/>
  <c r="G375" i="3"/>
  <c r="B376" i="3" l="1"/>
  <c r="C376" i="3" s="1"/>
  <c r="V375" i="3"/>
  <c r="E376" i="3" l="1"/>
  <c r="A376" i="3"/>
  <c r="F376" i="3" s="1"/>
  <c r="D376" i="3" l="1"/>
  <c r="W376" i="3"/>
  <c r="G376" i="3"/>
  <c r="B377" i="3" l="1"/>
  <c r="C377" i="3" s="1"/>
  <c r="V376" i="3"/>
  <c r="E377" i="3" l="1"/>
  <c r="A377" i="3"/>
  <c r="F377" i="3" s="1"/>
  <c r="W377" i="3" l="1"/>
  <c r="D377" i="3"/>
  <c r="B378" i="3" l="1"/>
  <c r="C378" i="3" s="1"/>
  <c r="V377" i="3"/>
  <c r="G377" i="3"/>
  <c r="E378" i="3" l="1"/>
  <c r="A378" i="3"/>
  <c r="F378" i="3" s="1"/>
  <c r="W378" i="3" l="1"/>
  <c r="D378" i="3"/>
  <c r="B379" i="3" l="1"/>
  <c r="C379" i="3" s="1"/>
  <c r="V378" i="3"/>
  <c r="G378" i="3"/>
  <c r="E379" i="3" l="1"/>
  <c r="A379" i="3"/>
  <c r="F379" i="3" s="1"/>
  <c r="W379" i="3" l="1"/>
  <c r="D379" i="3"/>
  <c r="B380" i="3" l="1"/>
  <c r="C380" i="3" s="1"/>
  <c r="V379" i="3"/>
  <c r="G379" i="3"/>
  <c r="E380" i="3" l="1"/>
  <c r="A380" i="3"/>
  <c r="F380" i="3" s="1"/>
  <c r="W380" i="3" l="1"/>
  <c r="G380" i="3"/>
  <c r="D380" i="3" l="1"/>
  <c r="B381" i="3" l="1"/>
  <c r="C381" i="3" s="1"/>
  <c r="V380" i="3"/>
  <c r="E381" i="3" l="1"/>
  <c r="A381" i="3"/>
  <c r="F381" i="3" s="1"/>
  <c r="W381" i="3" l="1"/>
  <c r="D381" i="3"/>
  <c r="G381" i="3"/>
  <c r="B382" i="3" l="1"/>
  <c r="C382" i="3" s="1"/>
  <c r="V381" i="3"/>
  <c r="E382" i="3" l="1"/>
  <c r="A382" i="3"/>
  <c r="F382" i="3" s="1"/>
  <c r="W382" i="3" l="1"/>
  <c r="G382" i="3"/>
  <c r="D382" i="3"/>
  <c r="B383" i="3" s="1"/>
  <c r="C383" i="3" s="1"/>
  <c r="E383" i="3" l="1"/>
  <c r="A383" i="3"/>
  <c r="F383" i="3" s="1"/>
  <c r="V382" i="3"/>
  <c r="W383" i="3" l="1"/>
  <c r="D383" i="3"/>
  <c r="G383" i="3"/>
  <c r="B384" i="3" l="1"/>
  <c r="C384" i="3" s="1"/>
  <c r="V383" i="3"/>
  <c r="E384" i="3" l="1"/>
  <c r="A384" i="3"/>
  <c r="F384" i="3" s="1"/>
  <c r="W384" i="3" l="1"/>
  <c r="D384" i="3"/>
  <c r="B385" i="3" s="1"/>
  <c r="C385" i="3" s="1"/>
  <c r="G384" i="3"/>
  <c r="E385" i="3" l="1"/>
  <c r="A385" i="3"/>
  <c r="F385" i="3" s="1"/>
  <c r="V384" i="3"/>
  <c r="W385" i="3" l="1"/>
  <c r="D385" i="3"/>
  <c r="B386" i="3" l="1"/>
  <c r="C386" i="3" s="1"/>
  <c r="V385" i="3"/>
  <c r="G385" i="3"/>
  <c r="E386" i="3" l="1"/>
  <c r="A386" i="3"/>
  <c r="F386" i="3" s="1"/>
  <c r="W386" i="3" l="1"/>
  <c r="D386" i="3"/>
  <c r="G386" i="3" l="1"/>
  <c r="B387" i="3"/>
  <c r="C387" i="3" s="1"/>
  <c r="V386" i="3"/>
  <c r="E387" i="3" l="1"/>
  <c r="D387" i="3" s="1"/>
  <c r="B388" i="3" s="1"/>
  <c r="C388" i="3" s="1"/>
  <c r="A387" i="3"/>
  <c r="F387" i="3" s="1"/>
  <c r="E388" i="3" l="1"/>
  <c r="A388" i="3"/>
  <c r="F388" i="3" s="1"/>
  <c r="V387" i="3"/>
  <c r="W387" i="3"/>
  <c r="G387" i="3"/>
  <c r="W388" i="3" l="1"/>
  <c r="D388" i="3"/>
  <c r="B389" i="3" l="1"/>
  <c r="C389" i="3" s="1"/>
  <c r="V388" i="3"/>
  <c r="G388" i="3"/>
  <c r="E389" i="3" l="1"/>
  <c r="A389" i="3"/>
  <c r="F389" i="3" s="1"/>
  <c r="D389" i="3" l="1"/>
  <c r="B390" i="3" s="1"/>
  <c r="C390" i="3" s="1"/>
  <c r="W389" i="3"/>
  <c r="V389" i="3"/>
  <c r="G389" i="3"/>
  <c r="E390" i="3" l="1"/>
  <c r="A390" i="3"/>
  <c r="F390" i="3" s="1"/>
  <c r="W390" i="3" l="1"/>
  <c r="D390" i="3"/>
  <c r="B391" i="3" l="1"/>
  <c r="C391" i="3" s="1"/>
  <c r="V390" i="3"/>
  <c r="G390" i="3"/>
  <c r="E391" i="3" l="1"/>
  <c r="A391" i="3"/>
  <c r="F391" i="3" s="1"/>
  <c r="W391" i="3" l="1"/>
  <c r="G391" i="3"/>
  <c r="D391" i="3" l="1"/>
  <c r="B392" i="3" l="1"/>
  <c r="C392" i="3" s="1"/>
  <c r="V391" i="3"/>
  <c r="E392" i="3" l="1"/>
  <c r="A392" i="3"/>
  <c r="F392" i="3" s="1"/>
  <c r="D392" i="3" l="1"/>
  <c r="W392" i="3"/>
  <c r="G392" i="3"/>
  <c r="B393" i="3" l="1"/>
  <c r="C393" i="3" s="1"/>
  <c r="V392" i="3"/>
  <c r="E393" i="3" l="1"/>
  <c r="A393" i="3"/>
  <c r="F393" i="3" s="1"/>
  <c r="W393" i="3" l="1"/>
  <c r="G393" i="3"/>
  <c r="D393" i="3" l="1"/>
  <c r="B394" i="3" l="1"/>
  <c r="C394" i="3" s="1"/>
  <c r="V393" i="3"/>
  <c r="E394" i="3" l="1"/>
  <c r="D394" i="3" s="1"/>
  <c r="B395" i="3" s="1"/>
  <c r="C395" i="3" s="1"/>
  <c r="A394" i="3"/>
  <c r="F394" i="3" s="1"/>
  <c r="E395" i="3" l="1"/>
  <c r="G394" i="3"/>
  <c r="A395" i="3"/>
  <c r="F395" i="3" s="1"/>
  <c r="V394" i="3"/>
  <c r="W394" i="3"/>
  <c r="W395" i="3" l="1"/>
  <c r="G395" i="3"/>
  <c r="D395" i="3" l="1"/>
  <c r="B396" i="3" l="1"/>
  <c r="C396" i="3" s="1"/>
  <c r="V395" i="3"/>
  <c r="E396" i="3" l="1"/>
  <c r="D396" i="3" s="1"/>
  <c r="B397" i="3" s="1"/>
  <c r="C397" i="3" s="1"/>
  <c r="A396" i="3"/>
  <c r="F396" i="3" s="1"/>
  <c r="E397" i="3" l="1"/>
  <c r="G396" i="3"/>
  <c r="A397" i="3"/>
  <c r="F397" i="3" s="1"/>
  <c r="V396" i="3"/>
  <c r="W396" i="3"/>
  <c r="W397" i="3" l="1"/>
  <c r="G397" i="3"/>
  <c r="D397" i="3" l="1"/>
  <c r="B398" i="3" l="1"/>
  <c r="C398" i="3" s="1"/>
  <c r="V397" i="3"/>
  <c r="E398" i="3" l="1"/>
  <c r="A398" i="3"/>
  <c r="F398" i="3" s="1"/>
  <c r="D398" i="3" l="1"/>
  <c r="B399" i="3" s="1"/>
  <c r="C399" i="3" s="1"/>
  <c r="G398" i="3"/>
  <c r="W398" i="3"/>
  <c r="V398" i="3"/>
  <c r="E399" i="3" l="1"/>
  <c r="A399" i="3"/>
  <c r="F399" i="3" s="1"/>
  <c r="W399" i="3" l="1"/>
  <c r="G399" i="3"/>
  <c r="D399" i="3" l="1"/>
  <c r="B400" i="3" l="1"/>
  <c r="C400" i="3" s="1"/>
  <c r="V399" i="3"/>
  <c r="E400" i="3" l="1"/>
  <c r="D400" i="3" s="1"/>
  <c r="B401" i="3" s="1"/>
  <c r="C401" i="3" s="1"/>
  <c r="A400" i="3"/>
  <c r="F400" i="3" s="1"/>
  <c r="E401" i="3" l="1"/>
  <c r="A401" i="3"/>
  <c r="F401" i="3" s="1"/>
  <c r="W400" i="3"/>
  <c r="V400" i="3"/>
  <c r="G400" i="3"/>
  <c r="W401" i="3" l="1"/>
  <c r="G401" i="3"/>
  <c r="D401" i="3" l="1"/>
  <c r="B402" i="3" l="1"/>
  <c r="C402" i="3" s="1"/>
  <c r="V401" i="3"/>
  <c r="E402" i="3" l="1"/>
  <c r="A402" i="3"/>
  <c r="F402" i="3" s="1"/>
  <c r="W402" i="3" l="1"/>
  <c r="D402" i="3"/>
  <c r="G402" i="3"/>
  <c r="B403" i="3" l="1"/>
  <c r="C403" i="3" s="1"/>
  <c r="V402" i="3"/>
  <c r="E403" i="3" l="1"/>
  <c r="A403" i="3"/>
  <c r="F403" i="3" s="1"/>
  <c r="W403" i="3" l="1"/>
  <c r="D403" i="3"/>
  <c r="B404" i="3" l="1"/>
  <c r="C404" i="3" s="1"/>
  <c r="V403" i="3"/>
  <c r="G403" i="3"/>
  <c r="E404" i="3" l="1"/>
  <c r="D404" i="3" s="1"/>
  <c r="B405" i="3" s="1"/>
  <c r="C405" i="3" s="1"/>
  <c r="A404" i="3"/>
  <c r="F404" i="3" s="1"/>
  <c r="E405" i="3" l="1"/>
  <c r="D405" i="3" s="1"/>
  <c r="B406" i="3" s="1"/>
  <c r="C406" i="3" s="1"/>
  <c r="A405" i="3"/>
  <c r="F405" i="3" s="1"/>
  <c r="V404" i="3"/>
  <c r="W404" i="3"/>
  <c r="G404" i="3"/>
  <c r="E406" i="3" l="1"/>
  <c r="A406" i="3"/>
  <c r="F406" i="3" s="1"/>
  <c r="V405" i="3"/>
  <c r="W405" i="3"/>
  <c r="G405" i="3"/>
  <c r="W406" i="3" l="1"/>
  <c r="D406" i="3"/>
  <c r="B407" i="3" l="1"/>
  <c r="C407" i="3" s="1"/>
  <c r="V406" i="3"/>
  <c r="G406" i="3"/>
  <c r="E407" i="3" l="1"/>
  <c r="A407" i="3"/>
  <c r="F407" i="3" s="1"/>
  <c r="W407" i="3" l="1"/>
  <c r="D407" i="3"/>
  <c r="B408" i="3" l="1"/>
  <c r="C408" i="3" s="1"/>
  <c r="V407" i="3"/>
  <c r="G407" i="3"/>
  <c r="E408" i="3" l="1"/>
  <c r="A408" i="3"/>
  <c r="F408" i="3" s="1"/>
  <c r="W408" i="3" l="1"/>
  <c r="D408" i="3"/>
  <c r="B409" i="3" l="1"/>
  <c r="C409" i="3" s="1"/>
  <c r="V408" i="3"/>
  <c r="G408" i="3"/>
  <c r="E409" i="3" l="1"/>
  <c r="A409" i="3"/>
  <c r="F409" i="3" s="1"/>
  <c r="W409" i="3" l="1"/>
  <c r="D409" i="3"/>
  <c r="B410" i="3" l="1"/>
  <c r="C410" i="3" s="1"/>
  <c r="V409" i="3"/>
  <c r="G409" i="3"/>
  <c r="E410" i="3" l="1"/>
  <c r="A410" i="3"/>
  <c r="F410" i="3" s="1"/>
  <c r="W410" i="3" l="1"/>
  <c r="G410" i="3"/>
  <c r="D410" i="3"/>
  <c r="B411" i="3" s="1"/>
  <c r="C411" i="3" s="1"/>
  <c r="E411" i="3" l="1"/>
  <c r="A411" i="3"/>
  <c r="F411" i="3" s="1"/>
  <c r="V410" i="3"/>
  <c r="W411" i="3" l="1"/>
  <c r="G411" i="3"/>
  <c r="D411" i="3" l="1"/>
  <c r="B412" i="3" l="1"/>
  <c r="C412" i="3" s="1"/>
  <c r="V411" i="3"/>
  <c r="E412" i="3" l="1"/>
  <c r="D412" i="3" s="1"/>
  <c r="B413" i="3" s="1"/>
  <c r="C413" i="3" s="1"/>
  <c r="A412" i="3"/>
  <c r="F412" i="3" l="1"/>
  <c r="G412" i="3" s="1"/>
  <c r="E413" i="3"/>
  <c r="A413" i="3"/>
  <c r="F413" i="3" s="1"/>
  <c r="W412" i="3"/>
  <c r="V412" i="3"/>
  <c r="W413" i="3" l="1"/>
  <c r="D413" i="3"/>
  <c r="B414" i="3" l="1"/>
  <c r="C414" i="3" s="1"/>
  <c r="V413" i="3"/>
  <c r="G413" i="3"/>
  <c r="E414" i="3" l="1"/>
  <c r="D414" i="3" s="1"/>
  <c r="B415" i="3" s="1"/>
  <c r="C415" i="3" s="1"/>
  <c r="A414" i="3"/>
  <c r="F414" i="3" s="1"/>
  <c r="E415" i="3" l="1"/>
  <c r="G414" i="3"/>
  <c r="A415" i="3"/>
  <c r="F415" i="3" s="1"/>
  <c r="V414" i="3"/>
  <c r="W414" i="3"/>
  <c r="W415" i="3" l="1"/>
  <c r="D415" i="3"/>
  <c r="B416" i="3" l="1"/>
  <c r="C416" i="3" s="1"/>
  <c r="V415" i="3"/>
  <c r="G415" i="3"/>
  <c r="E416" i="3" l="1"/>
  <c r="A416" i="3"/>
  <c r="F416" i="3" s="1"/>
  <c r="W416" i="3" l="1"/>
  <c r="G416" i="3"/>
  <c r="D416" i="3"/>
  <c r="B417" i="3" s="1"/>
  <c r="C417" i="3" s="1"/>
  <c r="E417" i="3" l="1"/>
  <c r="A417" i="3"/>
  <c r="F417" i="3" s="1"/>
  <c r="V416" i="3"/>
  <c r="W417" i="3" l="1"/>
  <c r="D417" i="3"/>
  <c r="B418" i="3" l="1"/>
  <c r="C418" i="3" s="1"/>
  <c r="V417" i="3"/>
  <c r="G417" i="3"/>
  <c r="E418" i="3" l="1"/>
  <c r="A418" i="3"/>
  <c r="F418" i="3" s="1"/>
  <c r="D418" i="3" l="1"/>
  <c r="W418" i="3"/>
  <c r="G418" i="3"/>
  <c r="B419" i="3" l="1"/>
  <c r="C419" i="3" s="1"/>
  <c r="V418" i="3"/>
  <c r="E419" i="3" l="1"/>
  <c r="A419" i="3"/>
  <c r="F419" i="3" s="1"/>
  <c r="W419" i="3" l="1"/>
  <c r="D419" i="3"/>
  <c r="B420" i="3" s="1"/>
  <c r="C420" i="3" s="1"/>
  <c r="G419" i="3"/>
  <c r="E420" i="3" l="1"/>
  <c r="A420" i="3"/>
  <c r="F420" i="3" s="1"/>
  <c r="V419" i="3"/>
  <c r="W420" i="3" l="1"/>
  <c r="D420" i="3"/>
  <c r="B421" i="3" s="1"/>
  <c r="C421" i="3" s="1"/>
  <c r="G420" i="3"/>
  <c r="E421" i="3" l="1"/>
  <c r="A421" i="3"/>
  <c r="F421" i="3" s="1"/>
  <c r="V420" i="3"/>
  <c r="W421" i="3" l="1"/>
  <c r="D421" i="3"/>
  <c r="G421" i="3" l="1"/>
  <c r="B422" i="3"/>
  <c r="C422" i="3" s="1"/>
  <c r="V421" i="3"/>
  <c r="E422" i="3" l="1"/>
  <c r="A422" i="3"/>
  <c r="F422" i="3" s="1"/>
  <c r="G422" i="3" l="1"/>
  <c r="D422" i="3"/>
  <c r="B423" i="3" s="1"/>
  <c r="C423" i="3" s="1"/>
  <c r="V422" i="3"/>
  <c r="W422" i="3"/>
  <c r="E423" i="3" l="1"/>
  <c r="A423" i="3"/>
  <c r="F423" i="3" s="1"/>
  <c r="W423" i="3" l="1"/>
  <c r="D423" i="3"/>
  <c r="B424" i="3" l="1"/>
  <c r="C424" i="3" s="1"/>
  <c r="V423" i="3"/>
  <c r="G423" i="3"/>
  <c r="E424" i="3" l="1"/>
  <c r="A424" i="3"/>
  <c r="F424" i="3" s="1"/>
  <c r="G424" i="3" l="1"/>
  <c r="W424" i="3"/>
  <c r="D424" i="3" l="1"/>
  <c r="B425" i="3" l="1"/>
  <c r="C425" i="3" s="1"/>
  <c r="V424" i="3"/>
  <c r="E425" i="3" l="1"/>
  <c r="A425" i="3"/>
  <c r="F425" i="3" s="1"/>
  <c r="W425" i="3" l="1"/>
  <c r="D425" i="3"/>
  <c r="B426" i="3" l="1"/>
  <c r="C426" i="3" s="1"/>
  <c r="V425" i="3"/>
  <c r="G425" i="3"/>
  <c r="E426" i="3" l="1"/>
  <c r="A426" i="3"/>
  <c r="F426" i="3" s="1"/>
  <c r="W426" i="3" l="1"/>
  <c r="D426" i="3"/>
  <c r="B427" i="3" s="1"/>
  <c r="C427" i="3" s="1"/>
  <c r="G426" i="3"/>
  <c r="E427" i="3" l="1"/>
  <c r="A427" i="3"/>
  <c r="F427" i="3" s="1"/>
  <c r="V426" i="3"/>
  <c r="W427" i="3" l="1"/>
  <c r="D427" i="3"/>
  <c r="B428" i="3" l="1"/>
  <c r="C428" i="3" s="1"/>
  <c r="V427" i="3"/>
  <c r="G427" i="3"/>
  <c r="E428" i="3" l="1"/>
  <c r="A428" i="3"/>
  <c r="F428" i="3" s="1"/>
  <c r="W428" i="3" l="1"/>
  <c r="G428" i="3"/>
  <c r="D428" i="3" l="1"/>
  <c r="B429" i="3" l="1"/>
  <c r="C429" i="3" s="1"/>
  <c r="V428" i="3"/>
  <c r="E429" i="3" l="1"/>
  <c r="A429" i="3"/>
  <c r="F429" i="3" s="1"/>
  <c r="W429" i="3" l="1"/>
  <c r="D429" i="3"/>
  <c r="B430" i="3" l="1"/>
  <c r="C430" i="3" s="1"/>
  <c r="V429" i="3"/>
  <c r="G429" i="3"/>
  <c r="E430" i="3" l="1"/>
  <c r="A430" i="3"/>
  <c r="F430" i="3" s="1"/>
  <c r="G430" i="3" l="1"/>
  <c r="D430" i="3"/>
  <c r="B431" i="3" s="1"/>
  <c r="C431" i="3" s="1"/>
  <c r="W430" i="3"/>
  <c r="V430" i="3" l="1"/>
  <c r="E431" i="3"/>
  <c r="D431" i="3" s="1"/>
  <c r="B432" i="3" s="1"/>
  <c r="C432" i="3" s="1"/>
  <c r="A431" i="3"/>
  <c r="F431" i="3" s="1"/>
  <c r="E432" i="3" l="1"/>
  <c r="A432" i="3"/>
  <c r="F432" i="3" s="1"/>
  <c r="W431" i="3"/>
  <c r="V431" i="3"/>
  <c r="G431" i="3"/>
  <c r="W432" i="3" l="1"/>
  <c r="D432" i="3"/>
  <c r="B433" i="3" l="1"/>
  <c r="C433" i="3" s="1"/>
  <c r="V432" i="3"/>
  <c r="G432" i="3"/>
  <c r="E433" i="3" l="1"/>
  <c r="A433" i="3"/>
  <c r="F433" i="3" s="1"/>
  <c r="W433" i="3" l="1"/>
  <c r="D433" i="3"/>
  <c r="B434" i="3" l="1"/>
  <c r="C434" i="3" s="1"/>
  <c r="V433" i="3"/>
  <c r="G433" i="3"/>
  <c r="E434" i="3" l="1"/>
  <c r="D434" i="3" s="1"/>
  <c r="B435" i="3" s="1"/>
  <c r="C435" i="3" s="1"/>
  <c r="A434" i="3"/>
  <c r="F434" i="3" s="1"/>
  <c r="E435" i="3" l="1"/>
  <c r="A435" i="3"/>
  <c r="F435" i="3" s="1"/>
  <c r="W434" i="3"/>
  <c r="V434" i="3"/>
  <c r="G434" i="3"/>
  <c r="G435" i="3" l="1"/>
  <c r="W435" i="3"/>
  <c r="D435" i="3"/>
  <c r="B436" i="3" s="1"/>
  <c r="C436" i="3" s="1"/>
  <c r="E436" i="3" l="1"/>
  <c r="V435" i="3"/>
  <c r="A436" i="3"/>
  <c r="F436" i="3" s="1"/>
  <c r="W436" i="3" l="1"/>
  <c r="D436" i="3"/>
  <c r="B437" i="3" l="1"/>
  <c r="C437" i="3" s="1"/>
  <c r="V436" i="3"/>
  <c r="G436" i="3"/>
  <c r="E437" i="3" l="1"/>
  <c r="A437" i="3"/>
  <c r="F437" i="3" s="1"/>
  <c r="W437" i="3" l="1"/>
  <c r="D437" i="3"/>
  <c r="B438" i="3" l="1"/>
  <c r="C438" i="3" s="1"/>
  <c r="V437" i="3"/>
  <c r="G437" i="3"/>
  <c r="E438" i="3" l="1"/>
  <c r="A438" i="3"/>
  <c r="F438" i="3" s="1"/>
  <c r="W438" i="3" l="1"/>
  <c r="D438" i="3"/>
  <c r="B439" i="3" l="1"/>
  <c r="C439" i="3" s="1"/>
  <c r="V438" i="3"/>
  <c r="G438" i="3"/>
  <c r="E439" i="3" l="1"/>
  <c r="D439" i="3" s="1"/>
  <c r="B440" i="3" s="1"/>
  <c r="C440" i="3" s="1"/>
  <c r="A439" i="3"/>
  <c r="F439" i="3" s="1"/>
  <c r="E440" i="3" l="1"/>
  <c r="A440" i="3"/>
  <c r="F440" i="3" s="1"/>
  <c r="V439" i="3"/>
  <c r="W439" i="3"/>
  <c r="G439" i="3"/>
  <c r="D440" i="3" l="1"/>
  <c r="W440" i="3"/>
  <c r="G440" i="3"/>
  <c r="B441" i="3" l="1"/>
  <c r="C441" i="3" s="1"/>
  <c r="V440" i="3"/>
  <c r="E441" i="3" l="1"/>
  <c r="A441" i="3"/>
  <c r="F441" i="3" s="1"/>
  <c r="W441" i="3" l="1"/>
  <c r="D441" i="3"/>
  <c r="B442" i="3" s="1"/>
  <c r="C442" i="3" s="1"/>
  <c r="G441" i="3"/>
  <c r="E442" i="3" l="1"/>
  <c r="A442" i="3"/>
  <c r="F442" i="3" s="1"/>
  <c r="V441" i="3"/>
  <c r="D442" i="3" l="1"/>
  <c r="W442" i="3"/>
  <c r="G442" i="3" l="1"/>
  <c r="B443" i="3"/>
  <c r="C443" i="3" s="1"/>
  <c r="V442" i="3"/>
  <c r="E443" i="3" l="1"/>
  <c r="A443" i="3"/>
  <c r="F443" i="3" s="1"/>
  <c r="W443" i="3" l="1"/>
  <c r="D443" i="3"/>
  <c r="B444" i="3" l="1"/>
  <c r="C444" i="3" s="1"/>
  <c r="V443" i="3"/>
  <c r="G443" i="3"/>
  <c r="E444" i="3" l="1"/>
  <c r="A444" i="3"/>
  <c r="F444" i="3" s="1"/>
  <c r="W444" i="3" l="1"/>
  <c r="D444" i="3"/>
  <c r="B445" i="3" l="1"/>
  <c r="C445" i="3" s="1"/>
  <c r="V444" i="3"/>
  <c r="G444" i="3"/>
  <c r="E445" i="3" l="1"/>
  <c r="A445" i="3"/>
  <c r="F445" i="3" s="1"/>
  <c r="W445" i="3" l="1"/>
  <c r="D445" i="3"/>
  <c r="B446" i="3" l="1"/>
  <c r="C446" i="3" s="1"/>
  <c r="V445" i="3"/>
  <c r="G445" i="3"/>
  <c r="E446" i="3" l="1"/>
  <c r="A446" i="3"/>
  <c r="F446" i="3" s="1"/>
  <c r="D446" i="3" l="1"/>
  <c r="W446" i="3"/>
  <c r="G446" i="3"/>
  <c r="B447" i="3" l="1"/>
  <c r="C447" i="3" s="1"/>
  <c r="V446" i="3"/>
  <c r="E447" i="3" l="1"/>
  <c r="A447" i="3"/>
  <c r="F447" i="3" s="1"/>
  <c r="W447" i="3" l="1"/>
  <c r="G447" i="3"/>
  <c r="D447" i="3"/>
  <c r="B448" i="3" s="1"/>
  <c r="C448" i="3" s="1"/>
  <c r="E448" i="3" l="1"/>
  <c r="A448" i="3"/>
  <c r="F448" i="3" s="1"/>
  <c r="V447" i="3"/>
  <c r="W448" i="3" l="1"/>
  <c r="D448" i="3"/>
  <c r="B449" i="3" l="1"/>
  <c r="C449" i="3" s="1"/>
  <c r="V448" i="3"/>
  <c r="G448" i="3"/>
  <c r="E449" i="3" l="1"/>
  <c r="A449" i="3"/>
  <c r="F449" i="3" s="1"/>
  <c r="W449" i="3" l="1"/>
  <c r="D449" i="3"/>
  <c r="B450" i="3" l="1"/>
  <c r="C450" i="3" s="1"/>
  <c r="V449" i="3"/>
  <c r="G449" i="3"/>
  <c r="E450" i="3" l="1"/>
  <c r="A450" i="3"/>
  <c r="F450" i="3" s="1"/>
  <c r="W450" i="3" l="1"/>
  <c r="G450" i="3"/>
  <c r="D450" i="3" l="1"/>
  <c r="B451" i="3" l="1"/>
  <c r="C451" i="3" s="1"/>
  <c r="V450" i="3"/>
  <c r="E451" i="3" l="1"/>
  <c r="A451" i="3"/>
  <c r="F451" i="3" s="1"/>
  <c r="W451" i="3" l="1"/>
  <c r="D451" i="3"/>
  <c r="B452" i="3" s="1"/>
  <c r="C452" i="3" s="1"/>
  <c r="G451" i="3"/>
  <c r="E452" i="3" l="1"/>
  <c r="A452" i="3"/>
  <c r="F452" i="3" s="1"/>
  <c r="V451" i="3"/>
  <c r="G452" i="3" l="1"/>
  <c r="D452" i="3"/>
  <c r="B453" i="3" s="1"/>
  <c r="C453" i="3" s="1"/>
  <c r="V452" i="3"/>
  <c r="W452" i="3"/>
  <c r="E453" i="3" l="1"/>
  <c r="A453" i="3"/>
  <c r="F453" i="3" s="1"/>
  <c r="W453" i="3" l="1"/>
  <c r="D453" i="3"/>
  <c r="B454" i="3" l="1"/>
  <c r="C454" i="3" s="1"/>
  <c r="V453" i="3"/>
  <c r="G453" i="3"/>
  <c r="E454" i="3" l="1"/>
  <c r="A454" i="3"/>
  <c r="F454" i="3" s="1"/>
  <c r="W454" i="3" l="1"/>
  <c r="G454" i="3"/>
  <c r="D454" i="3" l="1"/>
  <c r="B455" i="3" l="1"/>
  <c r="C455" i="3" s="1"/>
  <c r="V454" i="3"/>
  <c r="E455" i="3" l="1"/>
  <c r="A455" i="3"/>
  <c r="F455" i="3" s="1"/>
  <c r="G455" i="3" l="1"/>
  <c r="W455" i="3"/>
  <c r="D455" i="3"/>
  <c r="B456" i="3" s="1"/>
  <c r="C456" i="3" s="1"/>
  <c r="E456" i="3" l="1"/>
  <c r="A456" i="3"/>
  <c r="F456" i="3" s="1"/>
  <c r="V455" i="3"/>
  <c r="W456" i="3" l="1"/>
  <c r="G456" i="3"/>
  <c r="D456" i="3" l="1"/>
  <c r="B457" i="3" l="1"/>
  <c r="C457" i="3" s="1"/>
  <c r="V456" i="3"/>
  <c r="E457" i="3" l="1"/>
  <c r="A457" i="3"/>
  <c r="F457" i="3" s="1"/>
  <c r="D457" i="3" l="1"/>
  <c r="W457" i="3"/>
  <c r="G457" i="3"/>
  <c r="B458" i="3" l="1"/>
  <c r="C458" i="3" s="1"/>
  <c r="V457" i="3"/>
  <c r="E458" i="3" l="1"/>
  <c r="A458" i="3"/>
  <c r="F458" i="3" s="1"/>
  <c r="W458" i="3" l="1"/>
  <c r="D458" i="3"/>
  <c r="B459" i="3" l="1"/>
  <c r="C459" i="3" s="1"/>
  <c r="V458" i="3"/>
  <c r="G458" i="3"/>
  <c r="E459" i="3" l="1"/>
  <c r="A459" i="3"/>
  <c r="F459" i="3" s="1"/>
  <c r="W459" i="3" l="1"/>
  <c r="D459" i="3"/>
  <c r="G459" i="3"/>
  <c r="B460" i="3" l="1"/>
  <c r="C460" i="3" s="1"/>
  <c r="V459" i="3"/>
  <c r="E460" i="3" l="1"/>
  <c r="A460" i="3"/>
  <c r="F460" i="3" s="1"/>
  <c r="D460" i="3" l="1"/>
  <c r="W460" i="3"/>
  <c r="G460" i="3"/>
  <c r="B461" i="3" l="1"/>
  <c r="C461" i="3" s="1"/>
  <c r="V460" i="3"/>
  <c r="E461" i="3" l="1"/>
  <c r="D461" i="3" s="1"/>
  <c r="B462" i="3" s="1"/>
  <c r="C462" i="3" s="1"/>
  <c r="A461" i="3"/>
  <c r="F461" i="3" s="1"/>
  <c r="E462" i="3" l="1"/>
  <c r="A462" i="3"/>
  <c r="F462" i="3" s="1"/>
  <c r="W461" i="3"/>
  <c r="V461" i="3"/>
  <c r="G461" i="3"/>
  <c r="D462" i="3" l="1"/>
  <c r="B463" i="3" s="1"/>
  <c r="C463" i="3" s="1"/>
  <c r="V462" i="3"/>
  <c r="W462" i="3"/>
  <c r="G462" i="3"/>
  <c r="E463" i="3" l="1"/>
  <c r="D463" i="3" s="1"/>
  <c r="B464" i="3" s="1"/>
  <c r="C464" i="3" s="1"/>
  <c r="A463" i="3"/>
  <c r="F463" i="3" s="1"/>
  <c r="E464" i="3" l="1"/>
  <c r="A464" i="3"/>
  <c r="F464" i="3" s="1"/>
  <c r="V463" i="3"/>
  <c r="W463" i="3"/>
  <c r="G463" i="3"/>
  <c r="W464" i="3" l="1"/>
  <c r="D464" i="3"/>
  <c r="B465" i="3" s="1"/>
  <c r="C465" i="3" s="1"/>
  <c r="G464" i="3"/>
  <c r="E465" i="3" l="1"/>
  <c r="A465" i="3"/>
  <c r="F465" i="3" s="1"/>
  <c r="V464" i="3"/>
  <c r="G465" i="3" l="1"/>
  <c r="W465" i="3"/>
  <c r="D465" i="3"/>
  <c r="B466" i="3" s="1"/>
  <c r="C466" i="3" s="1"/>
  <c r="E466" i="3" l="1"/>
  <c r="D466" i="3" s="1"/>
  <c r="B467" i="3" s="1"/>
  <c r="C467" i="3" s="1"/>
  <c r="V465" i="3"/>
  <c r="A466" i="3"/>
  <c r="F466" i="3" s="1"/>
  <c r="E467" i="3" l="1"/>
  <c r="A467" i="3"/>
  <c r="F467" i="3" s="1"/>
  <c r="W466" i="3"/>
  <c r="V466" i="3"/>
  <c r="G466" i="3"/>
  <c r="G467" i="3" l="1"/>
  <c r="W467" i="3"/>
  <c r="D467" i="3" l="1"/>
  <c r="B468" i="3" l="1"/>
  <c r="C468" i="3" s="1"/>
  <c r="V467" i="3"/>
  <c r="E468" i="3" l="1"/>
  <c r="D468" i="3" s="1"/>
  <c r="B469" i="3" s="1"/>
  <c r="C469" i="3" s="1"/>
  <c r="A468" i="3"/>
  <c r="F468" i="3" s="1"/>
  <c r="E469" i="3" l="1"/>
  <c r="D469" i="3" s="1"/>
  <c r="B470" i="3" s="1"/>
  <c r="C470" i="3" s="1"/>
  <c r="A469" i="3"/>
  <c r="F469" i="3" s="1"/>
  <c r="G468" i="3"/>
  <c r="W468" i="3"/>
  <c r="V468" i="3"/>
  <c r="E470" i="3" l="1"/>
  <c r="G469" i="3"/>
  <c r="A470" i="3"/>
  <c r="F470" i="3" s="1"/>
  <c r="W469" i="3"/>
  <c r="V469" i="3"/>
  <c r="G470" i="3" l="1"/>
  <c r="W470" i="3"/>
  <c r="D470" i="3" l="1"/>
  <c r="B471" i="3" l="1"/>
  <c r="C471" i="3" s="1"/>
  <c r="V470" i="3"/>
  <c r="E471" i="3" l="1"/>
  <c r="A471" i="3"/>
  <c r="F471" i="3" s="1"/>
  <c r="W471" i="3" l="1"/>
  <c r="D471" i="3"/>
  <c r="B472" i="3" l="1"/>
  <c r="C472" i="3" s="1"/>
  <c r="V471" i="3"/>
  <c r="G471" i="3"/>
  <c r="E472" i="3" l="1"/>
  <c r="A472" i="3"/>
  <c r="F472" i="3" s="1"/>
  <c r="W472" i="3" l="1"/>
  <c r="G472" i="3"/>
  <c r="D472" i="3" l="1"/>
  <c r="B473" i="3" l="1"/>
  <c r="C473" i="3" s="1"/>
  <c r="V472" i="3"/>
  <c r="E473" i="3" l="1"/>
  <c r="A473" i="3"/>
  <c r="F473" i="3" s="1"/>
  <c r="W473" i="3" l="1"/>
  <c r="D473" i="3"/>
  <c r="B474" i="3" l="1"/>
  <c r="C474" i="3" s="1"/>
  <c r="V473" i="3"/>
  <c r="G473" i="3"/>
  <c r="E474" i="3" l="1"/>
  <c r="D474" i="3" s="1"/>
  <c r="B475" i="3" s="1"/>
  <c r="C475" i="3" s="1"/>
  <c r="A474" i="3"/>
  <c r="F474" i="3" s="1"/>
  <c r="E475" i="3" l="1"/>
  <c r="A475" i="3"/>
  <c r="F475" i="3" s="1"/>
  <c r="V474" i="3"/>
  <c r="W474" i="3"/>
  <c r="G474" i="3"/>
  <c r="W475" i="3" l="1"/>
  <c r="D475" i="3"/>
  <c r="B476" i="3" l="1"/>
  <c r="C476" i="3" s="1"/>
  <c r="V475" i="3"/>
  <c r="G475" i="3"/>
  <c r="E476" i="3" l="1"/>
  <c r="D476" i="3" s="1"/>
  <c r="B477" i="3" s="1"/>
  <c r="C477" i="3" s="1"/>
  <c r="A476" i="3"/>
  <c r="F476" i="3" s="1"/>
  <c r="E477" i="3" l="1"/>
  <c r="A477" i="3"/>
  <c r="F477" i="3" s="1"/>
  <c r="W476" i="3"/>
  <c r="V476" i="3"/>
  <c r="G476" i="3"/>
  <c r="W477" i="3" l="1"/>
  <c r="D477" i="3"/>
  <c r="B478" i="3" l="1"/>
  <c r="C478" i="3" s="1"/>
  <c r="V477" i="3"/>
  <c r="G477" i="3"/>
  <c r="E478" i="3" l="1"/>
  <c r="A478" i="3"/>
  <c r="F478" i="3" s="1"/>
  <c r="W478" i="3" l="1"/>
  <c r="D478" i="3"/>
  <c r="B479" i="3" l="1"/>
  <c r="C479" i="3" s="1"/>
  <c r="V478" i="3"/>
  <c r="G478" i="3"/>
  <c r="E479" i="3" l="1"/>
  <c r="D479" i="3" s="1"/>
  <c r="B480" i="3" s="1"/>
  <c r="C480" i="3" s="1"/>
  <c r="A479" i="3"/>
  <c r="F479" i="3" s="1"/>
  <c r="E480" i="3" l="1"/>
  <c r="A480" i="3"/>
  <c r="F480" i="3" s="1"/>
  <c r="W479" i="3"/>
  <c r="V479" i="3"/>
  <c r="G479" i="3"/>
  <c r="W480" i="3" l="1"/>
  <c r="D480" i="3"/>
  <c r="B481" i="3" l="1"/>
  <c r="C481" i="3" s="1"/>
  <c r="V480" i="3"/>
  <c r="G480" i="3"/>
  <c r="E481" i="3" l="1"/>
  <c r="A481" i="3"/>
  <c r="F481" i="3" s="1"/>
  <c r="W481" i="3" l="1"/>
  <c r="G481" i="3"/>
  <c r="D481" i="3" l="1"/>
  <c r="B482" i="3" l="1"/>
  <c r="C482" i="3" s="1"/>
  <c r="V481" i="3"/>
  <c r="E482" i="3" l="1"/>
  <c r="A482" i="3"/>
  <c r="F482" i="3" s="1"/>
  <c r="W482" i="3" l="1"/>
  <c r="G482" i="3"/>
  <c r="D482" i="3" l="1"/>
  <c r="B483" i="3" l="1"/>
  <c r="C483" i="3" s="1"/>
  <c r="V482" i="3"/>
  <c r="E483" i="3" l="1"/>
  <c r="A483" i="3"/>
  <c r="F483" i="3" s="1"/>
  <c r="W483" i="3" l="1"/>
  <c r="D483" i="3"/>
  <c r="B484" i="3" s="1"/>
  <c r="C484" i="3" s="1"/>
  <c r="G483" i="3"/>
  <c r="E484" i="3" l="1"/>
  <c r="A484" i="3"/>
  <c r="F484" i="3" s="1"/>
  <c r="V483" i="3"/>
  <c r="W484" i="3" l="1"/>
  <c r="D484" i="3"/>
  <c r="B485" i="3" s="1"/>
  <c r="C485" i="3" s="1"/>
  <c r="G484" i="3"/>
  <c r="E485" i="3" l="1"/>
  <c r="A485" i="3"/>
  <c r="F485" i="3" s="1"/>
  <c r="V484" i="3"/>
  <c r="W485" i="3" l="1"/>
  <c r="D485" i="3"/>
  <c r="B486" i="3" l="1"/>
  <c r="C486" i="3" s="1"/>
  <c r="V485" i="3"/>
  <c r="G485" i="3"/>
  <c r="E486" i="3" l="1"/>
  <c r="A486" i="3"/>
  <c r="F486" i="3" s="1"/>
  <c r="G486" i="3" l="1"/>
  <c r="W486" i="3"/>
  <c r="D486" i="3" l="1"/>
  <c r="B487" i="3" l="1"/>
  <c r="C487" i="3" s="1"/>
  <c r="V486" i="3"/>
  <c r="E487" i="3" l="1"/>
  <c r="A487" i="3"/>
  <c r="F487" i="3" s="1"/>
  <c r="W487" i="3" l="1"/>
  <c r="D487" i="3"/>
  <c r="B488" i="3" s="1"/>
  <c r="C488" i="3" s="1"/>
  <c r="G487" i="3"/>
  <c r="E488" i="3" l="1"/>
  <c r="V487" i="3"/>
  <c r="A488" i="3"/>
  <c r="F488" i="3" s="1"/>
  <c r="D488" i="3" l="1"/>
  <c r="W488" i="3"/>
  <c r="G488" i="3"/>
  <c r="B489" i="3" l="1"/>
  <c r="C489" i="3" s="1"/>
  <c r="V488" i="3"/>
  <c r="E489" i="3" l="1"/>
  <c r="A489" i="3"/>
  <c r="F489" i="3" s="1"/>
  <c r="W489" i="3" l="1"/>
  <c r="D489" i="3"/>
  <c r="B490" i="3" l="1"/>
  <c r="C490" i="3" s="1"/>
  <c r="V489" i="3"/>
  <c r="G489" i="3"/>
  <c r="E490" i="3" l="1"/>
  <c r="A490" i="3"/>
  <c r="F490" i="3" s="1"/>
  <c r="W490" i="3" l="1"/>
  <c r="G490" i="3"/>
  <c r="D490" i="3"/>
  <c r="B491" i="3" s="1"/>
  <c r="C491" i="3" s="1"/>
  <c r="E491" i="3" l="1"/>
  <c r="E1" i="3"/>
  <c r="A491" i="3"/>
  <c r="F491" i="3" s="1"/>
  <c r="E2" i="3" s="1"/>
  <c r="V490" i="3"/>
  <c r="E5" i="3" l="1"/>
  <c r="W491" i="3"/>
  <c r="E8" i="3" s="1"/>
  <c r="D491" i="3"/>
  <c r="V491" i="3" s="1"/>
  <c r="G491" i="3" l="1"/>
</calcChain>
</file>

<file path=xl/comments1.xml><?xml version="1.0" encoding="utf-8"?>
<comments xmlns="http://schemas.openxmlformats.org/spreadsheetml/2006/main">
  <authors>
    <author>Grzegorz Mroczek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Tyle w relulanych ratach odasz do banku.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Tyle w relulanych ratach odasz do banku.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obecne saldo zadłużenia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Tyle nadpłacisz podczas całego kredytu.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obecne saldo zadłużenia</t>
        </r>
      </text>
    </comment>
    <comment ref="L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Tyle nadpłacisz podczas całego kredytu.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pozostały do spłaty okres kredytowania. A jeśli dopiero bierzesz nowy kredyt to okres kredytowania.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Koszt odsetkowy kredytu, czyli zapłacone raty + nadpłaty - pożyczona kwota.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pozostały do spłaty okres kredytowania. A jeśli dopiero bierzesz nowy kredyt to okres kredytowania.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Koszt odsetkowy kredytu, czyli zapłacone raty + nadpłaty - pożyczona kwota.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oprocentowanie stałe lub sumę WIBORu/WIBON-u + marża banku dla oprocentowania zmiennego.</t>
        </r>
      </text>
    </comment>
    <comment ref="E4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Po tylu miesiącach spłacisz cały kredyt.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oprocentowanie stałe lub sumę WIBORu/WIBON-u + marża banku dla oprocentowania zmiennego.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Po tylu miesiącach spłacisz cały kredyt</t>
        </r>
      </text>
    </comment>
    <comment ref="L4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Po tylu miesiącach spłacisz cały kredyt.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Wybierz co chcesz zrobić po nadpłacie. Zmniejszyć ratę czy skrócić okres kredytowania?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Zysk z porównaniu do strategii w opcji po prawej.
</t>
        </r>
      </text>
    </comment>
    <comment ref="J5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Wybierz co chcesz zrobić po nadpłacie. Zmniejszyć ratę czy skrócić okres kredytowania?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Zysk z porównaniu do strategii w opcji po lewej.</t>
        </r>
      </text>
    </comment>
    <comment ref="F8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kwotę nadpłaty w pierwszym miesiącu</t>
        </r>
      </text>
    </commen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zaznacz TAK, jeśli w danym miesiącu korzystasz z wakacji kredytowych i danym miesiącu chcesz całą ratą nadpłacić kredyt.</t>
        </r>
      </text>
    </comment>
    <comment ref="M8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kwotę nadpłaty w pierwszym miesiącu</t>
        </r>
      </text>
    </comment>
    <comment ref="N8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zaznacz TAK, jeśli w danym miesiącu korzystasz z wakacji kredytowych i danym miesiącu chcesz całą ratą nadpłacić kredyt.</t>
        </r>
      </text>
    </comment>
  </commentList>
</comments>
</file>

<file path=xl/comments2.xml><?xml version="1.0" encoding="utf-8"?>
<comments xmlns="http://schemas.openxmlformats.org/spreadsheetml/2006/main">
  <authors>
    <author>Grzegorz Mroczek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oprocentowanie stałe lub sumę WIBORu/WIBON-u + marża banku dla oprocentowania zmiennego.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oprocentowanie roczne, jeśli lokata jest np. na 3 miesiące z zyskiem 7%/rok, to wpisz 7%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Jeśli w twojej umowie jest zapis o minimalnej kwocie prowizji za nadpłatę, to wpisz ile miesięcznie możesz dodatkowo zaoszczędzić na nadpłatę?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Jeśli zaznaczysz "TAK", to koniecznie wypełnij trzy poniższe pola. Jeśli zanzaczysz "NIE", to nie ma znaczenia co jest wpisane w poniższych polach.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czas trwania lokaty.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Jeśli masz minimalną kwotę prowizji za napdłatę np. 200zł, to co ile miesięcy opłaca ci się nadpłacać</t>
        </r>
      </text>
    </comment>
    <comment ref="B4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jaką masz obecnie prowizję za nadpłatę kredytu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kwotę, którą chcesz przeznaczyć na lokatę lub na nadpłatę kredytu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za ile miesięcy owa prowizja znika. Jeśli masz przez cały czas trwania kredytu, to wpisz ile rat ci jeszcze pozostało (max 360).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 starszych umowach kredytowych, czyli takich sprzed 21.07.2017 roku prowizja mogła wynosić np. 2%, ale mnie mniej niż 200 zł i wtedy tę kwotę należy tutaj wpisać. Jeśli nie masz kwoty minimalnej, to wpisz 0 zł.</t>
        </r>
      </text>
    </comment>
  </commentList>
</comments>
</file>

<file path=xl/comments3.xml><?xml version="1.0" encoding="utf-8"?>
<comments xmlns="http://schemas.openxmlformats.org/spreadsheetml/2006/main">
  <authors>
    <author>Grzegorz Mroczek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Jaka kwota kredytu Cię interesuje?
Wartość nieruchomości minus Twój wkład własny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Twój koszt (odsetki + prowizja bankowa), jeśli nie byłoby dofinansowania. Zakładamy, że nie zmieni się oprocentowanie.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okres kredytowania w miesiącach, np. 30 lat, to 360 miesięcy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Kwota, którą dopłaci Ci Państwo przez cały okres spłaty przy założeniu, że nie zmieni się oprocentowanie.</t>
        </r>
      </text>
    </comment>
    <comment ref="W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Bazowe poprocentowanie promocyjne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Oprocentowanie okresowo-stałe Twojego kredytu hipotecznego w przypadku wybrania opcji bez dofinansowania.</t>
        </r>
      </text>
    </comment>
    <comment ref="W3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Korenta ze względu na kwotę kredytu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Liczba osób w gospodarstwie domowym, czyli Ty + Partner(ka)/Mąż/Żona + dzieci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Suma zarobków wszystkich osób w gospodarstwie domowym; średnia z 3 miesięcy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Twój koszt (odsetki + prowizja bankowa), z uwzględnieniem dofinansowania. Zakładamy, że nie zmieni się oprocentowanie.</t>
        </r>
      </text>
    </comment>
    <comment ref="W5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Korenta ze względu na zarobki</t>
        </r>
      </text>
    </comment>
    <comment ref="C6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Dotyczy tylko kupowanego mieszkania lub domu. Jeśli budujesz, to nic nie wpisuj. Dofinansowanie się zmniejsza jeśli zakup jest wyższy niż 50m2 dla Singla + 25m2 za każdą kolejną osobę</t>
        </r>
      </text>
    </comment>
    <comment ref="W6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Koretka ze względu na powierzchnię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Jeśli oferta banku zawiera jakąś prowizję lub ubezpieczenie, to wpisz ile ono procentowo wynosi, np. 2%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Oprocentowanie po 10 latach będzie się składało w WIRONu + marży banku LUB okresowo stałego oprocentowania. Na obecną chwilę nie wiadomo jakie ono będzie, stąd można przeliczyć dla różnych wariantów. 3% to wariant do optymistyczny, a 8% do pesymistyczny.</t>
        </r>
      </text>
    </comment>
    <comment ref="E8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Jeśli będziesz nadpłacać kredyt i po nadpłacie skracać okres kredytowania, to po tylu miesiącach spłacisz cały kredyt.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Jaki typ raty chcesz mieć po okresie dofinansowania?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Faktyczne oprocentowanie Twojego kredytu hipotecznego po odjęciu dopłat w okresie obowiązywania dofinansowania (10 lat).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Jeśli będziesz nadpłać kredyt, to wybierz co chcesz zrobić po nadpłacie. Zmniejszyć ratę czy skrócić okres kredytowania?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kwotę nadpłaty w pierwszym miesiącu</t>
        </r>
      </text>
    </comment>
  </commentList>
</comments>
</file>

<file path=xl/comments4.xml><?xml version="1.0" encoding="utf-8"?>
<comments xmlns="http://schemas.openxmlformats.org/spreadsheetml/2006/main">
  <authors>
    <author>Grzegorz Mroczek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Jaka kwota kredytu Cię interesuje?
Wartość nieruchomości - Twój wkład własny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Twój koszt (odsetki + prowizja bankowa), jeśli nie byłoby dofinansowania. Zakładamy, że nie zmieni się oprocentowanie.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okres kredytowania w miesiącach. np. 30 lat, to 360 miesięcy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Kwota, którą dopłaci Ci Państwo przez cały okres spłaty przy założeniu, że nie zmieni się oprocentowanie.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Oprocentowanie okresowo-stałe Twojego kredytu hipotecznego w przypadku wybrania opcji bez dofinansowania.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- Wskaźnik W, publikowany kwartalnie przez BGK, a stanowiący podstawę do obliczenia kwoty dopłaty do raty kredytu hipotecznego z dofinansowaniem. 
- Wynosi on 0,9 x średnie ważnone oprocentowanie kredytów hipotecznych z okresowo-stałą stopą procentową.</t>
        </r>
      </text>
    </comment>
    <comment ref="E4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Twój koszt (odsetki + prowizja bankowa), z uwzględnieniem dofinansowania. Zakładamy, że nie zmieni się oprocentowanie.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Jeśli oferta banku zawiera jakąś prowizję lub ubezpieczenie, to wpisz ile ono procentowo wynosi, np. 2%</t>
        </r>
      </text>
    </comment>
    <comment ref="C6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- Oprocentowanie po 10 latach będzie się składało w WIRONu + marży banku LUB okresowo stałego oprocentowania. Na obecną chwilę nie wiadomo jakie ono będzie, stąd można przeliczyć dla różnych wariantów. 3% to wariant do optymistyczny, a 8% do pesymistyczny.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Jeśli będziesz nadpłacać kredyt i po nadpłacie skracać okres kredytowania, to po tylu miesiącach spłacisz cały kredyt.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Przez pierwsze 10 lat rata jest malejąca. Po 10 latach domyślnie jest równa, ale można zawnioskować o malejącą.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Faktyczne oprocentowanie Twojego kredytu hipotecznego po odjęciu dopłat w okresie obowiązywania dofinansowania (10 lat).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Jeśli będziesz nadpłać kredyt, to wybierz co chcesz zrobić po nadpłacie. Zmniejszyć ratę czy skrócić okres kredytowania?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238"/>
          </rPr>
          <t>Grzegorz Mroczek:</t>
        </r>
        <r>
          <rPr>
            <sz val="9"/>
            <color indexed="81"/>
            <rFont val="Tahoma"/>
            <family val="2"/>
            <charset val="238"/>
          </rPr>
          <t xml:space="preserve">
Wpisz kwotę nadpłaty w pierwszym miesiącu</t>
        </r>
      </text>
    </comment>
  </commentList>
</comments>
</file>

<file path=xl/sharedStrings.xml><?xml version="1.0" encoding="utf-8"?>
<sst xmlns="http://schemas.openxmlformats.org/spreadsheetml/2006/main" count="172" uniqueCount="73">
  <si>
    <t>M-c</t>
  </si>
  <si>
    <t>równa</t>
  </si>
  <si>
    <t>malejąca</t>
  </si>
  <si>
    <t>Typ raty:</t>
  </si>
  <si>
    <t>Kwota:</t>
  </si>
  <si>
    <t>okres (m-ce)</t>
  </si>
  <si>
    <t>opr. roczne</t>
  </si>
  <si>
    <t>Odsetki</t>
  </si>
  <si>
    <t>Rata Kapitał.</t>
  </si>
  <si>
    <t>Rata</t>
  </si>
  <si>
    <t>Nadpłata</t>
  </si>
  <si>
    <t>Suma rat:</t>
  </si>
  <si>
    <t>Suma nadpłat</t>
  </si>
  <si>
    <t>Koszt</t>
  </si>
  <si>
    <t>nadpłata 1</t>
  </si>
  <si>
    <t>nadpłata 2</t>
  </si>
  <si>
    <t>czas spłaty</t>
  </si>
  <si>
    <t>Po nadpłacie</t>
  </si>
  <si>
    <t>niższa rata</t>
  </si>
  <si>
    <t>krótszy okr.</t>
  </si>
  <si>
    <t>ZYSK</t>
  </si>
  <si>
    <t>Informacje:</t>
  </si>
  <si>
    <t>LEGENDA: Niebieskie pola są do edycji.</t>
  </si>
  <si>
    <t>Dane kredytu</t>
  </si>
  <si>
    <t>TAK</t>
  </si>
  <si>
    <t>NIE</t>
  </si>
  <si>
    <t>Dane lokaty</t>
  </si>
  <si>
    <t>Czas (m-ce)</t>
  </si>
  <si>
    <t>Czy masz prow. za nadpł.?</t>
  </si>
  <si>
    <t>Prow. za nadpł.</t>
  </si>
  <si>
    <t>Jak długo prow. (m-ce)</t>
  </si>
  <si>
    <t>okresy</t>
  </si>
  <si>
    <t>koszt K + P</t>
  </si>
  <si>
    <t>zysk L</t>
  </si>
  <si>
    <t>O ile lepsze?</t>
  </si>
  <si>
    <t>Opr. roczne</t>
  </si>
  <si>
    <t>Kwota lokaty</t>
  </si>
  <si>
    <t>Min. Prow. za nadpł.</t>
  </si>
  <si>
    <t>Co lepsze?</t>
  </si>
  <si>
    <t>Czas trwania (m-ce)</t>
  </si>
  <si>
    <t>Prow</t>
  </si>
  <si>
    <t>Kosz K do końca Pro</t>
  </si>
  <si>
    <t>max</t>
  </si>
  <si>
    <t>max K-P-Z</t>
  </si>
  <si>
    <t>dodatkowo</t>
  </si>
  <si>
    <t>Dodatkowe Informacje</t>
  </si>
  <si>
    <t>miesięcznie</t>
  </si>
  <si>
    <t>Co ile nadpłacać?</t>
  </si>
  <si>
    <t>WK</t>
  </si>
  <si>
    <t>Omówienie tej części kalkulatora znajduje się w filmie na YouTube po kliknięciu w baner reklamowy.</t>
  </si>
  <si>
    <t>il. M-cy WK</t>
  </si>
  <si>
    <t>Dopłata</t>
  </si>
  <si>
    <t>Rata bez dopłaty</t>
  </si>
  <si>
    <t>Okres (m-ce)</t>
  </si>
  <si>
    <t>Koszt bez dofinansowania</t>
  </si>
  <si>
    <t>Suma dofinansowania</t>
  </si>
  <si>
    <t>Koszt po dofinansowaniu</t>
  </si>
  <si>
    <r>
      <t xml:space="preserve">LEGENDA: Niebieskie pola są do edycji. </t>
    </r>
    <r>
      <rPr>
        <b/>
        <sz val="11"/>
        <color theme="1"/>
        <rFont val="Calibri"/>
        <family val="2"/>
        <charset val="238"/>
        <scheme val="minor"/>
      </rPr>
      <t>Obowiązkowe</t>
    </r>
    <r>
      <rPr>
        <sz val="11"/>
        <color theme="1"/>
        <rFont val="Calibri"/>
        <family val="2"/>
        <charset val="238"/>
        <scheme val="minor"/>
      </rPr>
      <t xml:space="preserve"> / nieobowiązkowe</t>
    </r>
  </si>
  <si>
    <t>Prowizja/ubezp.</t>
  </si>
  <si>
    <t>Czas spłaty</t>
  </si>
  <si>
    <t>Twoja Rata</t>
  </si>
  <si>
    <t>Opr. okr.-stałe</t>
  </si>
  <si>
    <t>Wskaźnik W</t>
  </si>
  <si>
    <t>Opr. w okr. dofinan.</t>
  </si>
  <si>
    <t>Opr. po 10 latach</t>
  </si>
  <si>
    <t>Raty po 10 latach</t>
  </si>
  <si>
    <t>równe</t>
  </si>
  <si>
    <t>malejące</t>
  </si>
  <si>
    <t>Kapitał</t>
  </si>
  <si>
    <t>il. osób w gosp.</t>
  </si>
  <si>
    <t>suma zarobków</t>
  </si>
  <si>
    <t>pow. nier. (zakup)</t>
  </si>
  <si>
    <t>krótszy okres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</si>
</sst>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zł&quot;;[Red]\-#,##0\ &quot;zł&quot;"/>
    <numFmt numFmtId="8" formatCode="#,##0.00\ &quot;zł&quot;;[Red]\-#,##0.00\ &quot;zł&quot;"/>
    <numFmt numFmtId="164" formatCode="#,##0.00\ &quot;zł&quot;"/>
    <numFmt numFmtId="165" formatCode="#,##0_ ;[Red]\-#,##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757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>
      <alignment horizontal="center"/>
    </xf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7" fillId="0" borderId="0" xfId="0" applyFont="1" applyFill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164" fontId="3" fillId="2" borderId="0" xfId="0" applyNumberFormat="1" applyFont="1" applyFill="1" applyAlignment="1" applyProtection="1">
      <alignment horizontal="center"/>
    </xf>
    <xf numFmtId="164" fontId="4" fillId="2" borderId="0" xfId="0" applyNumberFormat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0" fillId="0" borderId="0" xfId="0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0" fontId="0" fillId="0" borderId="0" xfId="0" applyFill="1" applyProtection="1"/>
    <xf numFmtId="164" fontId="0" fillId="0" borderId="0" xfId="0" applyNumberFormat="1" applyFill="1" applyProtection="1"/>
    <xf numFmtId="0" fontId="0" fillId="6" borderId="1" xfId="0" applyFill="1" applyBorder="1" applyAlignment="1" applyProtection="1">
      <alignment horizontal="center"/>
      <protection locked="0"/>
    </xf>
    <xf numFmtId="6" fontId="0" fillId="6" borderId="1" xfId="0" applyNumberFormat="1" applyFill="1" applyBorder="1" applyAlignment="1" applyProtection="1">
      <alignment horizontal="center"/>
      <protection locked="0"/>
    </xf>
    <xf numFmtId="10" fontId="0" fillId="6" borderId="1" xfId="0" applyNumberFormat="1" applyFill="1" applyBorder="1" applyAlignment="1" applyProtection="1">
      <alignment horizontal="center"/>
      <protection locked="0"/>
    </xf>
    <xf numFmtId="164" fontId="0" fillId="6" borderId="0" xfId="0" applyNumberFormat="1" applyFill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</xf>
    <xf numFmtId="164" fontId="0" fillId="4" borderId="4" xfId="0" applyNumberForma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164" fontId="0" fillId="4" borderId="6" xfId="0" applyNumberFormat="1" applyFill="1" applyBorder="1" applyAlignment="1" applyProtection="1">
      <alignment horizontal="center"/>
    </xf>
    <xf numFmtId="0" fontId="0" fillId="2" borderId="5" xfId="0" applyFill="1" applyBorder="1" applyProtection="1"/>
    <xf numFmtId="164" fontId="1" fillId="5" borderId="6" xfId="0" applyNumberFormat="1" applyFont="1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0" fontId="0" fillId="2" borderId="7" xfId="0" applyFill="1" applyBorder="1" applyProtection="1"/>
    <xf numFmtId="10" fontId="0" fillId="6" borderId="8" xfId="0" applyNumberForma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</xf>
    <xf numFmtId="164" fontId="1" fillId="3" borderId="9" xfId="0" applyNumberFormat="1" applyFont="1" applyFill="1" applyBorder="1" applyAlignment="1" applyProtection="1">
      <alignment horizontal="center"/>
    </xf>
    <xf numFmtId="164" fontId="3" fillId="6" borderId="0" xfId="0" applyNumberFormat="1" applyFont="1" applyFill="1" applyAlignment="1" applyProtection="1">
      <alignment horizontal="left"/>
    </xf>
    <xf numFmtId="0" fontId="3" fillId="6" borderId="0" xfId="0" applyFont="1" applyFill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8" fontId="0" fillId="0" borderId="0" xfId="0" applyNumberFormat="1" applyProtection="1"/>
    <xf numFmtId="164" fontId="3" fillId="2" borderId="5" xfId="0" applyNumberFormat="1" applyFont="1" applyFill="1" applyBorder="1" applyAlignment="1" applyProtection="1">
      <alignment horizontal="center"/>
    </xf>
    <xf numFmtId="164" fontId="3" fillId="2" borderId="7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0" borderId="0" xfId="0" applyBorder="1" applyProtection="1"/>
    <xf numFmtId="0" fontId="10" fillId="2" borderId="2" xfId="0" applyFont="1" applyFill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6" fontId="0" fillId="0" borderId="0" xfId="0" applyNumberFormat="1" applyProtection="1"/>
    <xf numFmtId="6" fontId="0" fillId="10" borderId="0" xfId="0" applyNumberFormat="1" applyFill="1" applyProtection="1"/>
    <xf numFmtId="6" fontId="0" fillId="5" borderId="0" xfId="0" applyNumberFormat="1" applyFill="1" applyProtection="1"/>
    <xf numFmtId="6" fontId="0" fillId="9" borderId="0" xfId="0" applyNumberFormat="1" applyFill="1" applyProtection="1"/>
    <xf numFmtId="6" fontId="0" fillId="2" borderId="0" xfId="0" applyNumberFormat="1" applyFill="1" applyProtection="1"/>
    <xf numFmtId="164" fontId="0" fillId="8" borderId="1" xfId="0" applyNumberFormat="1" applyFill="1" applyBorder="1" applyAlignment="1" applyProtection="1">
      <alignment horizontal="center"/>
      <protection locked="0"/>
    </xf>
    <xf numFmtId="165" fontId="3" fillId="9" borderId="1" xfId="0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164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Protection="1"/>
    <xf numFmtId="10" fontId="0" fillId="8" borderId="9" xfId="0" applyNumberFormat="1" applyFill="1" applyBorder="1" applyAlignment="1" applyProtection="1">
      <alignment horizontal="center"/>
      <protection locked="0"/>
    </xf>
    <xf numFmtId="0" fontId="1" fillId="8" borderId="4" xfId="0" applyFont="1" applyFill="1" applyBorder="1" applyAlignment="1" applyProtection="1">
      <alignment horizontal="center"/>
      <protection locked="0"/>
    </xf>
    <xf numFmtId="9" fontId="0" fillId="8" borderId="6" xfId="0" applyNumberFormat="1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6" fontId="0" fillId="8" borderId="9" xfId="0" applyNumberFormat="1" applyFill="1" applyBorder="1" applyAlignment="1" applyProtection="1">
      <alignment horizontal="center"/>
      <protection locked="0"/>
    </xf>
    <xf numFmtId="10" fontId="0" fillId="8" borderId="6" xfId="0" applyNumberFormat="1" applyFill="1" applyBorder="1" applyAlignment="1" applyProtection="1">
      <alignment horizontal="center"/>
      <protection locked="0"/>
    </xf>
    <xf numFmtId="164" fontId="3" fillId="8" borderId="0" xfId="0" applyNumberFormat="1" applyFont="1" applyFill="1" applyAlignment="1" applyProtection="1">
      <alignment horizontal="left"/>
    </xf>
    <xf numFmtId="0" fontId="0" fillId="8" borderId="0" xfId="0" applyFill="1" applyProtection="1"/>
    <xf numFmtId="6" fontId="0" fillId="2" borderId="0" xfId="0" applyNumberFormat="1" applyFont="1" applyFill="1" applyProtection="1"/>
    <xf numFmtId="0" fontId="1" fillId="6" borderId="0" xfId="0" applyFont="1" applyFill="1" applyBorder="1" applyAlignment="1" applyProtection="1">
      <alignment horizontal="center"/>
      <protection locked="0"/>
    </xf>
    <xf numFmtId="164" fontId="0" fillId="6" borderId="0" xfId="0" applyNumberFormat="1" applyFill="1" applyAlignment="1" applyProtection="1">
      <alignment horizontal="center"/>
    </xf>
    <xf numFmtId="0" fontId="0" fillId="10" borderId="0" xfId="0" applyFill="1" applyProtection="1"/>
    <xf numFmtId="164" fontId="1" fillId="0" borderId="0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3" fillId="0" borderId="0" xfId="0" applyFont="1" applyFill="1" applyProtection="1"/>
    <xf numFmtId="0" fontId="2" fillId="0" borderId="0" xfId="0" applyFont="1" applyFill="1" applyProtection="1"/>
    <xf numFmtId="164" fontId="3" fillId="0" borderId="0" xfId="0" applyNumberFormat="1" applyFont="1" applyFill="1" applyAlignment="1" applyProtection="1">
      <alignment horizontal="left"/>
    </xf>
    <xf numFmtId="0" fontId="0" fillId="0" borderId="0" xfId="0" applyFill="1" applyBorder="1" applyProtection="1"/>
    <xf numFmtId="10" fontId="0" fillId="6" borderId="18" xfId="0" applyNumberFormat="1" applyFill="1" applyBorder="1" applyAlignment="1" applyProtection="1">
      <alignment horizontal="center"/>
      <protection locked="0"/>
    </xf>
    <xf numFmtId="164" fontId="16" fillId="2" borderId="0" xfId="0" applyNumberFormat="1" applyFont="1" applyFill="1" applyAlignment="1" applyProtection="1">
      <alignment horizontal="center"/>
    </xf>
    <xf numFmtId="164" fontId="15" fillId="0" borderId="0" xfId="0" applyNumberFormat="1" applyFont="1" applyAlignment="1" applyProtection="1">
      <alignment horizontal="center"/>
    </xf>
    <xf numFmtId="164" fontId="0" fillId="2" borderId="7" xfId="0" applyNumberFormat="1" applyFill="1" applyBorder="1" applyAlignment="1" applyProtection="1">
      <alignment horizontal="center"/>
    </xf>
    <xf numFmtId="164" fontId="4" fillId="6" borderId="19" xfId="0" applyNumberFormat="1" applyFont="1" applyFill="1" applyBorder="1" applyAlignment="1" applyProtection="1">
      <alignment horizontal="center"/>
      <protection locked="0"/>
    </xf>
    <xf numFmtId="0" fontId="1" fillId="6" borderId="20" xfId="0" applyFont="1" applyFill="1" applyBorder="1" applyAlignment="1" applyProtection="1">
      <alignment horizontal="center"/>
      <protection locked="0"/>
    </xf>
    <xf numFmtId="10" fontId="1" fillId="6" borderId="20" xfId="0" applyNumberFormat="1" applyFont="1" applyFill="1" applyBorder="1" applyAlignment="1" applyProtection="1">
      <alignment horizontal="center"/>
      <protection locked="0"/>
    </xf>
    <xf numFmtId="10" fontId="0" fillId="6" borderId="20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</xf>
    <xf numFmtId="164" fontId="0" fillId="2" borderId="7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8" fontId="17" fillId="0" borderId="0" xfId="0" applyNumberFormat="1" applyFont="1" applyProtection="1"/>
    <xf numFmtId="8" fontId="18" fillId="0" borderId="0" xfId="0" applyNumberFormat="1" applyFont="1" applyProtection="1"/>
    <xf numFmtId="164" fontId="0" fillId="6" borderId="21" xfId="0" applyNumberForma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" fontId="1" fillId="6" borderId="20" xfId="0" applyNumberFormat="1" applyFont="1" applyFill="1" applyBorder="1" applyAlignment="1" applyProtection="1">
      <alignment horizontal="center"/>
      <protection locked="0"/>
    </xf>
    <xf numFmtId="164" fontId="1" fillId="6" borderId="20" xfId="0" applyNumberFormat="1" applyFont="1" applyFill="1" applyBorder="1" applyAlignment="1" applyProtection="1">
      <alignment horizontal="center"/>
      <protection locked="0"/>
    </xf>
    <xf numFmtId="4" fontId="1" fillId="6" borderId="20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2" fillId="11" borderId="10" xfId="0" applyFont="1" applyFill="1" applyBorder="1" applyAlignment="1" applyProtection="1">
      <alignment horizontal="center" vertical="center" wrapText="1"/>
    </xf>
    <xf numFmtId="0" fontId="12" fillId="11" borderId="11" xfId="0" applyFont="1" applyFill="1" applyBorder="1" applyAlignment="1" applyProtection="1">
      <alignment horizontal="center" vertical="center" wrapText="1"/>
    </xf>
    <xf numFmtId="0" fontId="12" fillId="11" borderId="12" xfId="0" applyFont="1" applyFill="1" applyBorder="1" applyAlignment="1" applyProtection="1">
      <alignment horizontal="center" vertical="center" wrapText="1"/>
    </xf>
    <xf numFmtId="0" fontId="12" fillId="11" borderId="13" xfId="0" applyFont="1" applyFill="1" applyBorder="1" applyAlignment="1" applyProtection="1">
      <alignment horizontal="center" vertical="center" wrapText="1"/>
    </xf>
    <xf numFmtId="0" fontId="12" fillId="11" borderId="0" xfId="0" applyFont="1" applyFill="1" applyBorder="1" applyAlignment="1" applyProtection="1">
      <alignment horizontal="center" vertical="center" wrapText="1"/>
    </xf>
    <xf numFmtId="0" fontId="12" fillId="11" borderId="14" xfId="0" applyFont="1" applyFill="1" applyBorder="1" applyAlignment="1" applyProtection="1">
      <alignment horizontal="center" vertical="center" wrapText="1"/>
    </xf>
    <xf numFmtId="0" fontId="12" fillId="11" borderId="15" xfId="0" applyFont="1" applyFill="1" applyBorder="1" applyAlignment="1" applyProtection="1">
      <alignment horizontal="center" vertical="center" wrapText="1"/>
    </xf>
    <xf numFmtId="0" fontId="12" fillId="11" borderId="16" xfId="0" applyFont="1" applyFill="1" applyBorder="1" applyAlignment="1" applyProtection="1">
      <alignment horizontal="center" vertical="center" wrapText="1"/>
    </xf>
    <xf numFmtId="0" fontId="12" fillId="11" borderId="17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/>
    </xf>
    <xf numFmtId="0" fontId="8" fillId="7" borderId="2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9" fillId="11" borderId="10" xfId="0" applyFont="1" applyFill="1" applyBorder="1" applyAlignment="1" applyProtection="1">
      <alignment horizontal="center" vertical="center" wrapText="1"/>
    </xf>
    <xf numFmtId="0" fontId="9" fillId="11" borderId="11" xfId="0" applyFont="1" applyFill="1" applyBorder="1" applyAlignment="1" applyProtection="1">
      <alignment horizontal="center" vertical="center" wrapText="1"/>
    </xf>
    <xf numFmtId="0" fontId="9" fillId="11" borderId="12" xfId="0" applyFont="1" applyFill="1" applyBorder="1" applyAlignment="1" applyProtection="1">
      <alignment horizontal="center" vertical="center" wrapText="1"/>
    </xf>
    <xf numFmtId="0" fontId="9" fillId="11" borderId="13" xfId="0" applyFont="1" applyFill="1" applyBorder="1" applyAlignment="1" applyProtection="1">
      <alignment horizontal="center" vertical="center" wrapText="1"/>
    </xf>
    <xf numFmtId="0" fontId="9" fillId="11" borderId="0" xfId="0" applyFont="1" applyFill="1" applyBorder="1" applyAlignment="1" applyProtection="1">
      <alignment horizontal="center" vertical="center" wrapText="1"/>
    </xf>
    <xf numFmtId="0" fontId="9" fillId="11" borderId="14" xfId="0" applyFont="1" applyFill="1" applyBorder="1" applyAlignment="1" applyProtection="1">
      <alignment horizontal="center" vertical="center" wrapText="1"/>
    </xf>
    <xf numFmtId="0" fontId="9" fillId="11" borderId="15" xfId="0" applyFont="1" applyFill="1" applyBorder="1" applyAlignment="1" applyProtection="1">
      <alignment horizontal="center" vertical="center" wrapText="1"/>
    </xf>
    <xf numFmtId="0" fontId="9" fillId="11" borderId="16" xfId="0" applyFont="1" applyFill="1" applyBorder="1" applyAlignment="1" applyProtection="1">
      <alignment horizontal="center" vertical="center" wrapText="1"/>
    </xf>
    <xf numFmtId="0" fontId="9" fillId="11" borderId="17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/>
    </xf>
    <xf numFmtId="0" fontId="10" fillId="0" borderId="3" xfId="0" applyFont="1" applyBorder="1" applyAlignment="1" applyProtection="1"/>
    <xf numFmtId="0" fontId="10" fillId="0" borderId="4" xfId="0" applyFont="1" applyBorder="1" applyAlignment="1" applyProtection="1"/>
    <xf numFmtId="0" fontId="11" fillId="0" borderId="8" xfId="0" applyFont="1" applyBorder="1" applyAlignment="1" applyProtection="1">
      <alignment horizontal="center"/>
    </xf>
    <xf numFmtId="0" fontId="11" fillId="0" borderId="8" xfId="0" applyFont="1" applyBorder="1" applyAlignment="1" applyProtection="1"/>
    <xf numFmtId="164" fontId="11" fillId="0" borderId="8" xfId="0" applyNumberFormat="1" applyFont="1" applyBorder="1" applyAlignment="1" applyProtection="1">
      <alignment horizontal="center"/>
    </xf>
    <xf numFmtId="0" fontId="11" fillId="0" borderId="9" xfId="0" applyFont="1" applyBorder="1" applyAlignment="1" applyProtection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6" borderId="13" xfId="0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4" fontId="14" fillId="4" borderId="1" xfId="0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10" fontId="0" fillId="4" borderId="8" xfId="0" applyNumberFormat="1" applyFill="1" applyBorder="1" applyAlignment="1" applyProtection="1">
      <alignment horizontal="center"/>
    </xf>
    <xf numFmtId="0" fontId="0" fillId="0" borderId="9" xfId="0" applyBorder="1" applyAlignment="1" applyProtection="1"/>
    <xf numFmtId="0" fontId="0" fillId="4" borderId="1" xfId="0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2" borderId="23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vertical="center"/>
    </xf>
    <xf numFmtId="0" fontId="0" fillId="0" borderId="25" xfId="0" applyBorder="1" applyAlignment="1">
      <alignment vertical="center"/>
    </xf>
    <xf numFmtId="164" fontId="14" fillId="3" borderId="26" xfId="0" applyNumberFormat="1" applyFont="1" applyFill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vertical="center"/>
    </xf>
    <xf numFmtId="0" fontId="11" fillId="0" borderId="28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2" borderId="5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</cellXfs>
  <cellStyles count="1">
    <cellStyle name="Normalny" xfId="0" builtinId="0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757FF"/>
      <color rgb="FF0066FF"/>
      <color rgb="FF3333FF"/>
      <color rgb="FF7D7DFF"/>
      <color rgb="FF00FFFF"/>
      <color rgb="FF0000FF"/>
      <color rgb="FFB0A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6332087276969"/>
          <c:y val="3.589495900641286E-2"/>
          <c:w val="0.84998458999443249"/>
          <c:h val="0.77835836242119216"/>
        </c:manualLayout>
      </c:layout>
      <c:lineChart>
        <c:grouping val="standard"/>
        <c:varyColors val="0"/>
        <c:ser>
          <c:idx val="0"/>
          <c:order val="0"/>
          <c:tx>
            <c:v>Rata bez dofinansowania</c:v>
          </c:tx>
          <c:spPr>
            <a:ln w="12700">
              <a:solidFill>
                <a:srgbClr val="FF0000"/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val>
            <c:numRef>
              <c:f>'Mieszkanie na Start'!$E$12:$E$491</c:f>
              <c:numCache>
                <c:formatCode>#,##0.00\ "zł"</c:formatCode>
                <c:ptCount val="480"/>
                <c:pt idx="0">
                  <c:v>3666.67</c:v>
                </c:pt>
                <c:pt idx="1">
                  <c:v>3658.9</c:v>
                </c:pt>
                <c:pt idx="2">
                  <c:v>3651.1200000000003</c:v>
                </c:pt>
                <c:pt idx="3">
                  <c:v>3643.34</c:v>
                </c:pt>
                <c:pt idx="4">
                  <c:v>3635.5600000000004</c:v>
                </c:pt>
                <c:pt idx="5">
                  <c:v>3627.78</c:v>
                </c:pt>
                <c:pt idx="6">
                  <c:v>3620.01</c:v>
                </c:pt>
                <c:pt idx="7">
                  <c:v>3612.23</c:v>
                </c:pt>
                <c:pt idx="8">
                  <c:v>3604.4500000000003</c:v>
                </c:pt>
                <c:pt idx="9">
                  <c:v>3596.67</c:v>
                </c:pt>
                <c:pt idx="10">
                  <c:v>3588.9</c:v>
                </c:pt>
                <c:pt idx="11">
                  <c:v>3581.1200000000003</c:v>
                </c:pt>
                <c:pt idx="12">
                  <c:v>3573.34</c:v>
                </c:pt>
                <c:pt idx="13">
                  <c:v>3565.5600000000004</c:v>
                </c:pt>
                <c:pt idx="14">
                  <c:v>3557.78</c:v>
                </c:pt>
                <c:pt idx="15">
                  <c:v>3550.01</c:v>
                </c:pt>
                <c:pt idx="16">
                  <c:v>3542.23</c:v>
                </c:pt>
                <c:pt idx="17">
                  <c:v>3534.4500000000003</c:v>
                </c:pt>
                <c:pt idx="18">
                  <c:v>3526.67</c:v>
                </c:pt>
                <c:pt idx="19">
                  <c:v>3518.8900000000003</c:v>
                </c:pt>
                <c:pt idx="20">
                  <c:v>3511.1200000000003</c:v>
                </c:pt>
                <c:pt idx="21">
                  <c:v>3503.34</c:v>
                </c:pt>
                <c:pt idx="22">
                  <c:v>3495.5600000000004</c:v>
                </c:pt>
                <c:pt idx="23">
                  <c:v>3487.78</c:v>
                </c:pt>
                <c:pt idx="24">
                  <c:v>3480.01</c:v>
                </c:pt>
                <c:pt idx="25">
                  <c:v>3472.23</c:v>
                </c:pt>
                <c:pt idx="26">
                  <c:v>3464.4500000000003</c:v>
                </c:pt>
                <c:pt idx="27">
                  <c:v>3456.67</c:v>
                </c:pt>
                <c:pt idx="28">
                  <c:v>3448.8900000000003</c:v>
                </c:pt>
                <c:pt idx="29">
                  <c:v>3441.1200000000003</c:v>
                </c:pt>
                <c:pt idx="30">
                  <c:v>3433.34</c:v>
                </c:pt>
                <c:pt idx="31">
                  <c:v>3425.5600000000004</c:v>
                </c:pt>
                <c:pt idx="32">
                  <c:v>3417.78</c:v>
                </c:pt>
                <c:pt idx="33">
                  <c:v>3410.01</c:v>
                </c:pt>
                <c:pt idx="34">
                  <c:v>3402.23</c:v>
                </c:pt>
                <c:pt idx="35">
                  <c:v>3394.4500000000003</c:v>
                </c:pt>
                <c:pt idx="36">
                  <c:v>3386.67</c:v>
                </c:pt>
                <c:pt idx="37">
                  <c:v>3378.8900000000003</c:v>
                </c:pt>
                <c:pt idx="38">
                  <c:v>3371.1200000000003</c:v>
                </c:pt>
                <c:pt idx="39">
                  <c:v>3363.34</c:v>
                </c:pt>
                <c:pt idx="40">
                  <c:v>3355.5600000000004</c:v>
                </c:pt>
                <c:pt idx="41">
                  <c:v>3347.78</c:v>
                </c:pt>
                <c:pt idx="42">
                  <c:v>3340.01</c:v>
                </c:pt>
                <c:pt idx="43">
                  <c:v>3332.23</c:v>
                </c:pt>
                <c:pt idx="44">
                  <c:v>3324.4500000000003</c:v>
                </c:pt>
                <c:pt idx="45">
                  <c:v>3316.67</c:v>
                </c:pt>
                <c:pt idx="46">
                  <c:v>3308.8900000000003</c:v>
                </c:pt>
                <c:pt idx="47">
                  <c:v>3301.1200000000003</c:v>
                </c:pt>
                <c:pt idx="48">
                  <c:v>3293.34</c:v>
                </c:pt>
                <c:pt idx="49">
                  <c:v>3285.5600000000004</c:v>
                </c:pt>
                <c:pt idx="50">
                  <c:v>3277.78</c:v>
                </c:pt>
                <c:pt idx="51">
                  <c:v>3270</c:v>
                </c:pt>
                <c:pt idx="52">
                  <c:v>3262.23</c:v>
                </c:pt>
                <c:pt idx="53">
                  <c:v>3254.4500000000003</c:v>
                </c:pt>
                <c:pt idx="54">
                  <c:v>3246.67</c:v>
                </c:pt>
                <c:pt idx="55">
                  <c:v>3238.8900000000003</c:v>
                </c:pt>
                <c:pt idx="56">
                  <c:v>3231.1200000000003</c:v>
                </c:pt>
                <c:pt idx="57">
                  <c:v>3223.34</c:v>
                </c:pt>
                <c:pt idx="58">
                  <c:v>3215.5600000000004</c:v>
                </c:pt>
                <c:pt idx="59">
                  <c:v>3207.78</c:v>
                </c:pt>
                <c:pt idx="60">
                  <c:v>3200</c:v>
                </c:pt>
                <c:pt idx="61">
                  <c:v>3192.23</c:v>
                </c:pt>
                <c:pt idx="62">
                  <c:v>3184.4500000000003</c:v>
                </c:pt>
                <c:pt idx="63">
                  <c:v>3176.67</c:v>
                </c:pt>
                <c:pt idx="64">
                  <c:v>3168.8900000000003</c:v>
                </c:pt>
                <c:pt idx="65">
                  <c:v>3161.1200000000003</c:v>
                </c:pt>
                <c:pt idx="66">
                  <c:v>3153.34</c:v>
                </c:pt>
                <c:pt idx="67">
                  <c:v>3145.5600000000004</c:v>
                </c:pt>
                <c:pt idx="68">
                  <c:v>3137.78</c:v>
                </c:pt>
                <c:pt idx="69">
                  <c:v>3130</c:v>
                </c:pt>
                <c:pt idx="70">
                  <c:v>3122.23</c:v>
                </c:pt>
                <c:pt idx="71">
                  <c:v>3114.4500000000003</c:v>
                </c:pt>
                <c:pt idx="72">
                  <c:v>3106.67</c:v>
                </c:pt>
                <c:pt idx="73">
                  <c:v>3098.8900000000003</c:v>
                </c:pt>
                <c:pt idx="74">
                  <c:v>3091.11</c:v>
                </c:pt>
                <c:pt idx="75">
                  <c:v>3083.34</c:v>
                </c:pt>
                <c:pt idx="76">
                  <c:v>3075.5600000000004</c:v>
                </c:pt>
                <c:pt idx="77">
                  <c:v>3067.78</c:v>
                </c:pt>
                <c:pt idx="78">
                  <c:v>3060</c:v>
                </c:pt>
                <c:pt idx="79">
                  <c:v>3052.23</c:v>
                </c:pt>
                <c:pt idx="80">
                  <c:v>3044.4500000000003</c:v>
                </c:pt>
                <c:pt idx="81">
                  <c:v>3036.67</c:v>
                </c:pt>
                <c:pt idx="82">
                  <c:v>3028.8900000000003</c:v>
                </c:pt>
                <c:pt idx="83">
                  <c:v>3021.11</c:v>
                </c:pt>
                <c:pt idx="84">
                  <c:v>3013.34</c:v>
                </c:pt>
                <c:pt idx="85">
                  <c:v>3005.5600000000004</c:v>
                </c:pt>
                <c:pt idx="86">
                  <c:v>2997.78</c:v>
                </c:pt>
                <c:pt idx="87">
                  <c:v>2990</c:v>
                </c:pt>
                <c:pt idx="88">
                  <c:v>2982.23</c:v>
                </c:pt>
                <c:pt idx="89">
                  <c:v>2974.4500000000003</c:v>
                </c:pt>
                <c:pt idx="90">
                  <c:v>2966.67</c:v>
                </c:pt>
                <c:pt idx="91">
                  <c:v>2958.8900000000003</c:v>
                </c:pt>
                <c:pt idx="92">
                  <c:v>2951.11</c:v>
                </c:pt>
                <c:pt idx="93">
                  <c:v>2943.34</c:v>
                </c:pt>
                <c:pt idx="94">
                  <c:v>2935.5600000000004</c:v>
                </c:pt>
                <c:pt idx="95">
                  <c:v>2927.78</c:v>
                </c:pt>
                <c:pt idx="96">
                  <c:v>2920</c:v>
                </c:pt>
                <c:pt idx="97">
                  <c:v>2912.23</c:v>
                </c:pt>
                <c:pt idx="98">
                  <c:v>2904.4500000000003</c:v>
                </c:pt>
                <c:pt idx="99">
                  <c:v>2896.67</c:v>
                </c:pt>
                <c:pt idx="100">
                  <c:v>2888.88</c:v>
                </c:pt>
                <c:pt idx="101">
                  <c:v>2881.1</c:v>
                </c:pt>
                <c:pt idx="102">
                  <c:v>2873.33</c:v>
                </c:pt>
                <c:pt idx="103">
                  <c:v>2865.55</c:v>
                </c:pt>
                <c:pt idx="104">
                  <c:v>2857.77</c:v>
                </c:pt>
                <c:pt idx="105">
                  <c:v>2849.99</c:v>
                </c:pt>
                <c:pt idx="106">
                  <c:v>2842.22</c:v>
                </c:pt>
                <c:pt idx="107">
                  <c:v>2834.44</c:v>
                </c:pt>
                <c:pt idx="108">
                  <c:v>2826.66</c:v>
                </c:pt>
                <c:pt idx="109">
                  <c:v>2818.88</c:v>
                </c:pt>
                <c:pt idx="110">
                  <c:v>2811.1</c:v>
                </c:pt>
                <c:pt idx="111">
                  <c:v>2803.33</c:v>
                </c:pt>
                <c:pt idx="112">
                  <c:v>2795.55</c:v>
                </c:pt>
                <c:pt idx="113">
                  <c:v>2787.77</c:v>
                </c:pt>
                <c:pt idx="114">
                  <c:v>2779.99</c:v>
                </c:pt>
                <c:pt idx="115">
                  <c:v>2772.22</c:v>
                </c:pt>
                <c:pt idx="116">
                  <c:v>2764.44</c:v>
                </c:pt>
                <c:pt idx="117">
                  <c:v>2756.66</c:v>
                </c:pt>
                <c:pt idx="118">
                  <c:v>2748.88</c:v>
                </c:pt>
                <c:pt idx="119">
                  <c:v>2741.1</c:v>
                </c:pt>
                <c:pt idx="120">
                  <c:v>2157.19</c:v>
                </c:pt>
                <c:pt idx="121">
                  <c:v>2157.19</c:v>
                </c:pt>
                <c:pt idx="122">
                  <c:v>2157.19</c:v>
                </c:pt>
                <c:pt idx="123">
                  <c:v>2157.19</c:v>
                </c:pt>
                <c:pt idx="124">
                  <c:v>2157.19</c:v>
                </c:pt>
                <c:pt idx="125">
                  <c:v>2157.19</c:v>
                </c:pt>
                <c:pt idx="126">
                  <c:v>2157.19</c:v>
                </c:pt>
                <c:pt idx="127">
                  <c:v>2157.19</c:v>
                </c:pt>
                <c:pt idx="128">
                  <c:v>2157.19</c:v>
                </c:pt>
                <c:pt idx="129">
                  <c:v>2157.19</c:v>
                </c:pt>
                <c:pt idx="130">
                  <c:v>2157.19</c:v>
                </c:pt>
                <c:pt idx="131">
                  <c:v>2157.19</c:v>
                </c:pt>
                <c:pt idx="132">
                  <c:v>2157.19</c:v>
                </c:pt>
                <c:pt idx="133">
                  <c:v>2157.19</c:v>
                </c:pt>
                <c:pt idx="134">
                  <c:v>2157.19</c:v>
                </c:pt>
                <c:pt idx="135">
                  <c:v>2157.19</c:v>
                </c:pt>
                <c:pt idx="136">
                  <c:v>2157.19</c:v>
                </c:pt>
                <c:pt idx="137">
                  <c:v>2157.19</c:v>
                </c:pt>
                <c:pt idx="138">
                  <c:v>2157.19</c:v>
                </c:pt>
                <c:pt idx="139">
                  <c:v>2157.19</c:v>
                </c:pt>
                <c:pt idx="140">
                  <c:v>2157.19</c:v>
                </c:pt>
                <c:pt idx="141">
                  <c:v>2157.19</c:v>
                </c:pt>
                <c:pt idx="142">
                  <c:v>2157.19</c:v>
                </c:pt>
                <c:pt idx="143">
                  <c:v>2157.19</c:v>
                </c:pt>
                <c:pt idx="144">
                  <c:v>2157.19</c:v>
                </c:pt>
                <c:pt idx="145">
                  <c:v>2157.19</c:v>
                </c:pt>
                <c:pt idx="146">
                  <c:v>2157.19</c:v>
                </c:pt>
                <c:pt idx="147">
                  <c:v>2157.19</c:v>
                </c:pt>
                <c:pt idx="148">
                  <c:v>2157.19</c:v>
                </c:pt>
                <c:pt idx="149">
                  <c:v>2157.19</c:v>
                </c:pt>
                <c:pt idx="150">
                  <c:v>2157.1800000000003</c:v>
                </c:pt>
                <c:pt idx="151">
                  <c:v>2157.1800000000003</c:v>
                </c:pt>
                <c:pt idx="152">
                  <c:v>2157.1800000000003</c:v>
                </c:pt>
                <c:pt idx="153">
                  <c:v>2157.19</c:v>
                </c:pt>
                <c:pt idx="154">
                  <c:v>2157.1800000000003</c:v>
                </c:pt>
                <c:pt idx="155">
                  <c:v>2157.1800000000003</c:v>
                </c:pt>
                <c:pt idx="156">
                  <c:v>2157.1800000000003</c:v>
                </c:pt>
                <c:pt idx="157">
                  <c:v>2157.1800000000003</c:v>
                </c:pt>
                <c:pt idx="158">
                  <c:v>2157.1800000000003</c:v>
                </c:pt>
                <c:pt idx="159">
                  <c:v>2157.1800000000003</c:v>
                </c:pt>
                <c:pt idx="160">
                  <c:v>2157.1800000000003</c:v>
                </c:pt>
                <c:pt idx="161">
                  <c:v>2157.1800000000003</c:v>
                </c:pt>
                <c:pt idx="162">
                  <c:v>2157.1800000000003</c:v>
                </c:pt>
                <c:pt idx="163">
                  <c:v>2157.1800000000003</c:v>
                </c:pt>
                <c:pt idx="164">
                  <c:v>2157.1800000000003</c:v>
                </c:pt>
                <c:pt idx="165">
                  <c:v>2157.1800000000003</c:v>
                </c:pt>
                <c:pt idx="166">
                  <c:v>2157.1800000000003</c:v>
                </c:pt>
                <c:pt idx="167">
                  <c:v>2157.1800000000003</c:v>
                </c:pt>
                <c:pt idx="168">
                  <c:v>2157.1800000000003</c:v>
                </c:pt>
                <c:pt idx="169">
                  <c:v>2157.1800000000003</c:v>
                </c:pt>
                <c:pt idx="170">
                  <c:v>2157.1800000000003</c:v>
                </c:pt>
                <c:pt idx="171">
                  <c:v>2157.1800000000003</c:v>
                </c:pt>
                <c:pt idx="172">
                  <c:v>2157.1800000000003</c:v>
                </c:pt>
                <c:pt idx="173">
                  <c:v>2157.1800000000003</c:v>
                </c:pt>
                <c:pt idx="174">
                  <c:v>2157.1800000000003</c:v>
                </c:pt>
                <c:pt idx="175">
                  <c:v>2157.1800000000003</c:v>
                </c:pt>
                <c:pt idx="176">
                  <c:v>2157.1800000000003</c:v>
                </c:pt>
                <c:pt idx="177">
                  <c:v>2157.1800000000003</c:v>
                </c:pt>
                <c:pt idx="178">
                  <c:v>2157.1800000000003</c:v>
                </c:pt>
                <c:pt idx="179">
                  <c:v>2157.1800000000003</c:v>
                </c:pt>
                <c:pt idx="180">
                  <c:v>2157.1800000000003</c:v>
                </c:pt>
                <c:pt idx="181">
                  <c:v>2157.1800000000003</c:v>
                </c:pt>
                <c:pt idx="182">
                  <c:v>2157.1800000000003</c:v>
                </c:pt>
                <c:pt idx="183">
                  <c:v>2157.1800000000003</c:v>
                </c:pt>
                <c:pt idx="184">
                  <c:v>2157.1800000000003</c:v>
                </c:pt>
                <c:pt idx="185">
                  <c:v>2157.1800000000003</c:v>
                </c:pt>
                <c:pt idx="186">
                  <c:v>2157.1800000000003</c:v>
                </c:pt>
                <c:pt idx="187">
                  <c:v>2157.1800000000003</c:v>
                </c:pt>
                <c:pt idx="188">
                  <c:v>2157.1800000000003</c:v>
                </c:pt>
                <c:pt idx="189">
                  <c:v>2157.1800000000003</c:v>
                </c:pt>
                <c:pt idx="190">
                  <c:v>2157.1800000000003</c:v>
                </c:pt>
                <c:pt idx="191">
                  <c:v>2157.1800000000003</c:v>
                </c:pt>
                <c:pt idx="192">
                  <c:v>2157.1800000000003</c:v>
                </c:pt>
                <c:pt idx="193">
                  <c:v>2157.1800000000003</c:v>
                </c:pt>
                <c:pt idx="194">
                  <c:v>2157.1800000000003</c:v>
                </c:pt>
                <c:pt idx="195">
                  <c:v>2157.1800000000003</c:v>
                </c:pt>
                <c:pt idx="196">
                  <c:v>2157.1800000000003</c:v>
                </c:pt>
                <c:pt idx="197">
                  <c:v>2157.1800000000003</c:v>
                </c:pt>
                <c:pt idx="198">
                  <c:v>2157.1800000000003</c:v>
                </c:pt>
                <c:pt idx="199">
                  <c:v>2157.1800000000003</c:v>
                </c:pt>
                <c:pt idx="200">
                  <c:v>2157.1800000000003</c:v>
                </c:pt>
                <c:pt idx="201">
                  <c:v>2157.1800000000003</c:v>
                </c:pt>
                <c:pt idx="202">
                  <c:v>2157.1800000000003</c:v>
                </c:pt>
                <c:pt idx="203">
                  <c:v>2157.1800000000003</c:v>
                </c:pt>
                <c:pt idx="204">
                  <c:v>2157.1800000000003</c:v>
                </c:pt>
                <c:pt idx="205">
                  <c:v>2157.1800000000003</c:v>
                </c:pt>
                <c:pt idx="206">
                  <c:v>2157.1800000000003</c:v>
                </c:pt>
                <c:pt idx="207">
                  <c:v>2157.1800000000003</c:v>
                </c:pt>
                <c:pt idx="208">
                  <c:v>2157.1800000000003</c:v>
                </c:pt>
                <c:pt idx="209">
                  <c:v>2157.1800000000003</c:v>
                </c:pt>
                <c:pt idx="210">
                  <c:v>2157.1800000000003</c:v>
                </c:pt>
                <c:pt idx="211">
                  <c:v>2157.1800000000003</c:v>
                </c:pt>
                <c:pt idx="212">
                  <c:v>2157.1800000000003</c:v>
                </c:pt>
                <c:pt idx="213">
                  <c:v>2157.1800000000003</c:v>
                </c:pt>
                <c:pt idx="214">
                  <c:v>2157.1800000000003</c:v>
                </c:pt>
                <c:pt idx="215">
                  <c:v>2157.1800000000003</c:v>
                </c:pt>
                <c:pt idx="216">
                  <c:v>2157.1800000000003</c:v>
                </c:pt>
                <c:pt idx="217">
                  <c:v>2157.1800000000003</c:v>
                </c:pt>
                <c:pt idx="218">
                  <c:v>2157.1800000000003</c:v>
                </c:pt>
                <c:pt idx="219">
                  <c:v>2157.1800000000003</c:v>
                </c:pt>
                <c:pt idx="220">
                  <c:v>2157.1800000000003</c:v>
                </c:pt>
                <c:pt idx="221">
                  <c:v>2157.1800000000003</c:v>
                </c:pt>
                <c:pt idx="222">
                  <c:v>2157.1800000000003</c:v>
                </c:pt>
                <c:pt idx="223">
                  <c:v>2157.1800000000003</c:v>
                </c:pt>
                <c:pt idx="224">
                  <c:v>2157.1800000000003</c:v>
                </c:pt>
                <c:pt idx="225">
                  <c:v>2157.1800000000003</c:v>
                </c:pt>
                <c:pt idx="226">
                  <c:v>2157.1800000000003</c:v>
                </c:pt>
                <c:pt idx="227">
                  <c:v>2157.1800000000003</c:v>
                </c:pt>
                <c:pt idx="228">
                  <c:v>2157.1800000000003</c:v>
                </c:pt>
                <c:pt idx="229">
                  <c:v>2157.1800000000003</c:v>
                </c:pt>
                <c:pt idx="230">
                  <c:v>2157.1800000000003</c:v>
                </c:pt>
                <c:pt idx="231">
                  <c:v>2157.1800000000003</c:v>
                </c:pt>
                <c:pt idx="232">
                  <c:v>2157.1800000000003</c:v>
                </c:pt>
                <c:pt idx="233">
                  <c:v>2157.1800000000003</c:v>
                </c:pt>
                <c:pt idx="234">
                  <c:v>2157.1800000000003</c:v>
                </c:pt>
                <c:pt idx="235">
                  <c:v>2157.1800000000003</c:v>
                </c:pt>
                <c:pt idx="236">
                  <c:v>2157.1800000000003</c:v>
                </c:pt>
                <c:pt idx="237">
                  <c:v>2157.1800000000003</c:v>
                </c:pt>
                <c:pt idx="238">
                  <c:v>2157.1800000000003</c:v>
                </c:pt>
                <c:pt idx="239">
                  <c:v>2157.1800000000003</c:v>
                </c:pt>
                <c:pt idx="240">
                  <c:v>2157.1800000000003</c:v>
                </c:pt>
                <c:pt idx="241">
                  <c:v>2157.1800000000003</c:v>
                </c:pt>
                <c:pt idx="242">
                  <c:v>2157.1800000000003</c:v>
                </c:pt>
                <c:pt idx="243">
                  <c:v>2157.1800000000003</c:v>
                </c:pt>
                <c:pt idx="244">
                  <c:v>2157.1800000000003</c:v>
                </c:pt>
                <c:pt idx="245">
                  <c:v>2157.1800000000003</c:v>
                </c:pt>
                <c:pt idx="246">
                  <c:v>2157.1800000000003</c:v>
                </c:pt>
                <c:pt idx="247">
                  <c:v>2157.1800000000003</c:v>
                </c:pt>
                <c:pt idx="248">
                  <c:v>2157.1800000000003</c:v>
                </c:pt>
                <c:pt idx="249">
                  <c:v>2157.1800000000003</c:v>
                </c:pt>
                <c:pt idx="250">
                  <c:v>2157.1800000000003</c:v>
                </c:pt>
                <c:pt idx="251">
                  <c:v>2157.1800000000003</c:v>
                </c:pt>
                <c:pt idx="252">
                  <c:v>2157.1800000000003</c:v>
                </c:pt>
                <c:pt idx="253">
                  <c:v>2157.1800000000003</c:v>
                </c:pt>
                <c:pt idx="254">
                  <c:v>2157.1800000000003</c:v>
                </c:pt>
                <c:pt idx="255">
                  <c:v>2157.1800000000003</c:v>
                </c:pt>
                <c:pt idx="256">
                  <c:v>2157.1800000000003</c:v>
                </c:pt>
                <c:pt idx="257">
                  <c:v>2157.1800000000003</c:v>
                </c:pt>
                <c:pt idx="258">
                  <c:v>2157.1800000000003</c:v>
                </c:pt>
                <c:pt idx="259">
                  <c:v>2157.1800000000003</c:v>
                </c:pt>
                <c:pt idx="260">
                  <c:v>2157.1800000000003</c:v>
                </c:pt>
                <c:pt idx="261">
                  <c:v>2157.1800000000003</c:v>
                </c:pt>
                <c:pt idx="262">
                  <c:v>2157.1800000000003</c:v>
                </c:pt>
                <c:pt idx="263">
                  <c:v>2157.1800000000003</c:v>
                </c:pt>
                <c:pt idx="264">
                  <c:v>2157.1800000000003</c:v>
                </c:pt>
                <c:pt idx="265">
                  <c:v>2157.1800000000003</c:v>
                </c:pt>
                <c:pt idx="266">
                  <c:v>2157.1800000000003</c:v>
                </c:pt>
                <c:pt idx="267">
                  <c:v>2157.1800000000003</c:v>
                </c:pt>
                <c:pt idx="268">
                  <c:v>2157.1800000000003</c:v>
                </c:pt>
                <c:pt idx="269">
                  <c:v>2157.1800000000003</c:v>
                </c:pt>
                <c:pt idx="270">
                  <c:v>2157.1800000000003</c:v>
                </c:pt>
                <c:pt idx="271">
                  <c:v>2157.1800000000003</c:v>
                </c:pt>
                <c:pt idx="272">
                  <c:v>2157.1800000000003</c:v>
                </c:pt>
                <c:pt idx="273">
                  <c:v>2157.1800000000003</c:v>
                </c:pt>
                <c:pt idx="274">
                  <c:v>2157.1800000000003</c:v>
                </c:pt>
                <c:pt idx="275">
                  <c:v>2157.1800000000003</c:v>
                </c:pt>
                <c:pt idx="276">
                  <c:v>2157.1800000000003</c:v>
                </c:pt>
                <c:pt idx="277">
                  <c:v>2157.1800000000003</c:v>
                </c:pt>
                <c:pt idx="278">
                  <c:v>2157.1800000000003</c:v>
                </c:pt>
                <c:pt idx="279">
                  <c:v>2157.1800000000003</c:v>
                </c:pt>
                <c:pt idx="280">
                  <c:v>2157.1800000000003</c:v>
                </c:pt>
                <c:pt idx="281">
                  <c:v>2157.1800000000003</c:v>
                </c:pt>
                <c:pt idx="282">
                  <c:v>2157.1800000000003</c:v>
                </c:pt>
                <c:pt idx="283">
                  <c:v>2157.1800000000003</c:v>
                </c:pt>
                <c:pt idx="284">
                  <c:v>2157.1800000000003</c:v>
                </c:pt>
                <c:pt idx="285">
                  <c:v>2157.1800000000003</c:v>
                </c:pt>
                <c:pt idx="286">
                  <c:v>2157.1800000000003</c:v>
                </c:pt>
                <c:pt idx="287">
                  <c:v>2157.1800000000003</c:v>
                </c:pt>
                <c:pt idx="288">
                  <c:v>2157.1800000000003</c:v>
                </c:pt>
                <c:pt idx="289">
                  <c:v>2157.1800000000003</c:v>
                </c:pt>
                <c:pt idx="290">
                  <c:v>2157.1800000000003</c:v>
                </c:pt>
                <c:pt idx="291">
                  <c:v>2157.1800000000003</c:v>
                </c:pt>
                <c:pt idx="292">
                  <c:v>2157.1800000000003</c:v>
                </c:pt>
                <c:pt idx="293">
                  <c:v>2157.1800000000003</c:v>
                </c:pt>
                <c:pt idx="294">
                  <c:v>2157.1800000000003</c:v>
                </c:pt>
                <c:pt idx="295">
                  <c:v>2157.17</c:v>
                </c:pt>
                <c:pt idx="296">
                  <c:v>2157.17</c:v>
                </c:pt>
                <c:pt idx="297">
                  <c:v>2157.17</c:v>
                </c:pt>
                <c:pt idx="298">
                  <c:v>2157.17</c:v>
                </c:pt>
                <c:pt idx="299">
                  <c:v>2157.16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Rata z dofinansowaniem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'Mieszkanie na Start'!$G$12:$G$491</c:f>
              <c:numCache>
                <c:formatCode>#,##0.00\ "zł"</c:formatCode>
                <c:ptCount val="480"/>
                <c:pt idx="0">
                  <c:v>1833.3400000000001</c:v>
                </c:pt>
                <c:pt idx="1">
                  <c:v>1831.68</c:v>
                </c:pt>
                <c:pt idx="2">
                  <c:v>1830.0100000000004</c:v>
                </c:pt>
                <c:pt idx="3">
                  <c:v>1828.3400000000001</c:v>
                </c:pt>
                <c:pt idx="4">
                  <c:v>1826.6700000000003</c:v>
                </c:pt>
                <c:pt idx="5">
                  <c:v>1825.0000000000002</c:v>
                </c:pt>
                <c:pt idx="6">
                  <c:v>1823.3400000000001</c:v>
                </c:pt>
                <c:pt idx="7">
                  <c:v>1821.67</c:v>
                </c:pt>
                <c:pt idx="8">
                  <c:v>1820.0100000000002</c:v>
                </c:pt>
                <c:pt idx="9">
                  <c:v>1818.3400000000001</c:v>
                </c:pt>
                <c:pt idx="10">
                  <c:v>1816.68</c:v>
                </c:pt>
                <c:pt idx="11">
                  <c:v>1815.0100000000004</c:v>
                </c:pt>
                <c:pt idx="12">
                  <c:v>1813.3400000000001</c:v>
                </c:pt>
                <c:pt idx="13">
                  <c:v>1811.6700000000003</c:v>
                </c:pt>
                <c:pt idx="14">
                  <c:v>1810.0000000000002</c:v>
                </c:pt>
                <c:pt idx="15">
                  <c:v>1808.3400000000001</c:v>
                </c:pt>
                <c:pt idx="16">
                  <c:v>1806.67</c:v>
                </c:pt>
                <c:pt idx="17">
                  <c:v>1805.0100000000002</c:v>
                </c:pt>
                <c:pt idx="18">
                  <c:v>1803.3400000000001</c:v>
                </c:pt>
                <c:pt idx="19">
                  <c:v>1801.6700000000003</c:v>
                </c:pt>
                <c:pt idx="20">
                  <c:v>1800.0100000000004</c:v>
                </c:pt>
                <c:pt idx="21">
                  <c:v>1798.3400000000001</c:v>
                </c:pt>
                <c:pt idx="22">
                  <c:v>1796.6700000000003</c:v>
                </c:pt>
                <c:pt idx="23">
                  <c:v>1795.0000000000002</c:v>
                </c:pt>
                <c:pt idx="24">
                  <c:v>1793.3400000000001</c:v>
                </c:pt>
                <c:pt idx="25">
                  <c:v>1791.68</c:v>
                </c:pt>
                <c:pt idx="26">
                  <c:v>1790.0100000000002</c:v>
                </c:pt>
                <c:pt idx="27">
                  <c:v>1788.3400000000001</c:v>
                </c:pt>
                <c:pt idx="28">
                  <c:v>1786.6700000000003</c:v>
                </c:pt>
                <c:pt idx="29">
                  <c:v>1785.0100000000004</c:v>
                </c:pt>
                <c:pt idx="30">
                  <c:v>1783.3400000000001</c:v>
                </c:pt>
                <c:pt idx="31">
                  <c:v>1781.6700000000003</c:v>
                </c:pt>
                <c:pt idx="32">
                  <c:v>1780.0000000000002</c:v>
                </c:pt>
                <c:pt idx="33">
                  <c:v>1778.3400000000001</c:v>
                </c:pt>
                <c:pt idx="34">
                  <c:v>1776.68</c:v>
                </c:pt>
                <c:pt idx="35">
                  <c:v>1775.0100000000002</c:v>
                </c:pt>
                <c:pt idx="36">
                  <c:v>1773.3400000000001</c:v>
                </c:pt>
                <c:pt idx="37">
                  <c:v>1771.6700000000003</c:v>
                </c:pt>
                <c:pt idx="38">
                  <c:v>1770.0100000000004</c:v>
                </c:pt>
                <c:pt idx="39">
                  <c:v>1768.3400000000001</c:v>
                </c:pt>
                <c:pt idx="40">
                  <c:v>1766.6700000000003</c:v>
                </c:pt>
                <c:pt idx="41">
                  <c:v>1765.0000000000002</c:v>
                </c:pt>
                <c:pt idx="42">
                  <c:v>1763.3400000000001</c:v>
                </c:pt>
                <c:pt idx="43">
                  <c:v>1761.68</c:v>
                </c:pt>
                <c:pt idx="44">
                  <c:v>1760.0100000000002</c:v>
                </c:pt>
                <c:pt idx="45">
                  <c:v>1758.3400000000001</c:v>
                </c:pt>
                <c:pt idx="46">
                  <c:v>1756.6700000000003</c:v>
                </c:pt>
                <c:pt idx="47">
                  <c:v>1755.0100000000004</c:v>
                </c:pt>
                <c:pt idx="48">
                  <c:v>1753.3400000000001</c:v>
                </c:pt>
                <c:pt idx="49">
                  <c:v>1751.6700000000003</c:v>
                </c:pt>
                <c:pt idx="50">
                  <c:v>1750.0000000000002</c:v>
                </c:pt>
                <c:pt idx="51">
                  <c:v>1748.33</c:v>
                </c:pt>
                <c:pt idx="52">
                  <c:v>1746.68</c:v>
                </c:pt>
                <c:pt idx="53">
                  <c:v>1745.0100000000002</c:v>
                </c:pt>
                <c:pt idx="54">
                  <c:v>1743.3400000000001</c:v>
                </c:pt>
                <c:pt idx="55">
                  <c:v>1741.6700000000003</c:v>
                </c:pt>
                <c:pt idx="56">
                  <c:v>1740.0100000000004</c:v>
                </c:pt>
                <c:pt idx="57">
                  <c:v>1738.3400000000001</c:v>
                </c:pt>
                <c:pt idx="58">
                  <c:v>1736.6700000000003</c:v>
                </c:pt>
                <c:pt idx="59">
                  <c:v>1735.0000000000002</c:v>
                </c:pt>
                <c:pt idx="60">
                  <c:v>1733.34</c:v>
                </c:pt>
                <c:pt idx="61">
                  <c:v>1731.68</c:v>
                </c:pt>
                <c:pt idx="62">
                  <c:v>1730.0100000000002</c:v>
                </c:pt>
                <c:pt idx="63">
                  <c:v>1728.3400000000001</c:v>
                </c:pt>
                <c:pt idx="64">
                  <c:v>1726.6700000000003</c:v>
                </c:pt>
                <c:pt idx="65">
                  <c:v>1725.0100000000004</c:v>
                </c:pt>
                <c:pt idx="66">
                  <c:v>1723.3400000000001</c:v>
                </c:pt>
                <c:pt idx="67">
                  <c:v>1721.6700000000003</c:v>
                </c:pt>
                <c:pt idx="68">
                  <c:v>1720.0000000000002</c:v>
                </c:pt>
                <c:pt idx="69">
                  <c:v>1718.34</c:v>
                </c:pt>
                <c:pt idx="70">
                  <c:v>1716.68</c:v>
                </c:pt>
                <c:pt idx="71">
                  <c:v>1715.0100000000002</c:v>
                </c:pt>
                <c:pt idx="72">
                  <c:v>1713.3400000000001</c:v>
                </c:pt>
                <c:pt idx="73">
                  <c:v>1711.6700000000003</c:v>
                </c:pt>
                <c:pt idx="74">
                  <c:v>1710.0000000000002</c:v>
                </c:pt>
                <c:pt idx="75">
                  <c:v>1708.3400000000001</c:v>
                </c:pt>
                <c:pt idx="76">
                  <c:v>1706.6700000000003</c:v>
                </c:pt>
                <c:pt idx="77">
                  <c:v>1705.0000000000002</c:v>
                </c:pt>
                <c:pt idx="78">
                  <c:v>1703.34</c:v>
                </c:pt>
                <c:pt idx="79">
                  <c:v>1701.68</c:v>
                </c:pt>
                <c:pt idx="80">
                  <c:v>1700.0100000000002</c:v>
                </c:pt>
                <c:pt idx="81">
                  <c:v>1698.3400000000001</c:v>
                </c:pt>
                <c:pt idx="82">
                  <c:v>1696.6700000000003</c:v>
                </c:pt>
                <c:pt idx="83">
                  <c:v>1695.0000000000002</c:v>
                </c:pt>
                <c:pt idx="84">
                  <c:v>1693.3400000000001</c:v>
                </c:pt>
                <c:pt idx="85">
                  <c:v>1691.6700000000003</c:v>
                </c:pt>
                <c:pt idx="86">
                  <c:v>1690.0000000000002</c:v>
                </c:pt>
                <c:pt idx="87">
                  <c:v>1688.34</c:v>
                </c:pt>
                <c:pt idx="88">
                  <c:v>1686.68</c:v>
                </c:pt>
                <c:pt idx="89">
                  <c:v>1685.0100000000002</c:v>
                </c:pt>
                <c:pt idx="90">
                  <c:v>1683.3400000000001</c:v>
                </c:pt>
                <c:pt idx="91">
                  <c:v>1681.6700000000003</c:v>
                </c:pt>
                <c:pt idx="92">
                  <c:v>1680.0000000000002</c:v>
                </c:pt>
                <c:pt idx="93">
                  <c:v>1678.3400000000001</c:v>
                </c:pt>
                <c:pt idx="94">
                  <c:v>1676.6700000000003</c:v>
                </c:pt>
                <c:pt idx="95">
                  <c:v>1675.0100000000002</c:v>
                </c:pt>
                <c:pt idx="96">
                  <c:v>1673.34</c:v>
                </c:pt>
                <c:pt idx="97">
                  <c:v>1671.68</c:v>
                </c:pt>
                <c:pt idx="98">
                  <c:v>1670.0100000000002</c:v>
                </c:pt>
                <c:pt idx="99">
                  <c:v>1668.3400000000001</c:v>
                </c:pt>
                <c:pt idx="100">
                  <c:v>1666.66</c:v>
                </c:pt>
                <c:pt idx="101">
                  <c:v>1664.99</c:v>
                </c:pt>
                <c:pt idx="102">
                  <c:v>1663.33</c:v>
                </c:pt>
                <c:pt idx="103">
                  <c:v>1661.66</c:v>
                </c:pt>
                <c:pt idx="104">
                  <c:v>1660</c:v>
                </c:pt>
                <c:pt idx="105">
                  <c:v>1658.3299999999997</c:v>
                </c:pt>
                <c:pt idx="106">
                  <c:v>1656.6699999999998</c:v>
                </c:pt>
                <c:pt idx="107">
                  <c:v>1655</c:v>
                </c:pt>
                <c:pt idx="108">
                  <c:v>1653.33</c:v>
                </c:pt>
                <c:pt idx="109">
                  <c:v>1651.66</c:v>
                </c:pt>
                <c:pt idx="110">
                  <c:v>1649.99</c:v>
                </c:pt>
                <c:pt idx="111">
                  <c:v>1648.33</c:v>
                </c:pt>
                <c:pt idx="112">
                  <c:v>1646.66</c:v>
                </c:pt>
                <c:pt idx="113">
                  <c:v>1645</c:v>
                </c:pt>
                <c:pt idx="114">
                  <c:v>1643.3299999999997</c:v>
                </c:pt>
                <c:pt idx="115">
                  <c:v>1641.6699999999998</c:v>
                </c:pt>
                <c:pt idx="116">
                  <c:v>1640</c:v>
                </c:pt>
                <c:pt idx="117">
                  <c:v>1638.33</c:v>
                </c:pt>
                <c:pt idx="118">
                  <c:v>1636.66</c:v>
                </c:pt>
                <c:pt idx="119">
                  <c:v>1634.99</c:v>
                </c:pt>
                <c:pt idx="120">
                  <c:v>2157.19</c:v>
                </c:pt>
                <c:pt idx="121">
                  <c:v>2157.19</c:v>
                </c:pt>
                <c:pt idx="122">
                  <c:v>2157.19</c:v>
                </c:pt>
                <c:pt idx="123">
                  <c:v>2157.19</c:v>
                </c:pt>
                <c:pt idx="124">
                  <c:v>2157.19</c:v>
                </c:pt>
                <c:pt idx="125">
                  <c:v>2157.19</c:v>
                </c:pt>
                <c:pt idx="126">
                  <c:v>2157.19</c:v>
                </c:pt>
                <c:pt idx="127">
                  <c:v>2157.19</c:v>
                </c:pt>
                <c:pt idx="128">
                  <c:v>2157.19</c:v>
                </c:pt>
                <c:pt idx="129">
                  <c:v>2157.19</c:v>
                </c:pt>
                <c:pt idx="130">
                  <c:v>2157.19</c:v>
                </c:pt>
                <c:pt idx="131">
                  <c:v>2157.19</c:v>
                </c:pt>
                <c:pt idx="132">
                  <c:v>2157.19</c:v>
                </c:pt>
                <c:pt idx="133">
                  <c:v>2157.19</c:v>
                </c:pt>
                <c:pt idx="134">
                  <c:v>2157.19</c:v>
                </c:pt>
                <c:pt idx="135">
                  <c:v>2157.19</c:v>
                </c:pt>
                <c:pt idx="136">
                  <c:v>2157.19</c:v>
                </c:pt>
                <c:pt idx="137">
                  <c:v>2157.19</c:v>
                </c:pt>
                <c:pt idx="138">
                  <c:v>2157.19</c:v>
                </c:pt>
                <c:pt idx="139">
                  <c:v>2157.19</c:v>
                </c:pt>
                <c:pt idx="140">
                  <c:v>2157.19</c:v>
                </c:pt>
                <c:pt idx="141">
                  <c:v>2157.19</c:v>
                </c:pt>
                <c:pt idx="142">
                  <c:v>2157.19</c:v>
                </c:pt>
                <c:pt idx="143">
                  <c:v>2157.19</c:v>
                </c:pt>
                <c:pt idx="144">
                  <c:v>2157.19</c:v>
                </c:pt>
                <c:pt idx="145">
                  <c:v>2157.19</c:v>
                </c:pt>
                <c:pt idx="146">
                  <c:v>2157.19</c:v>
                </c:pt>
                <c:pt idx="147">
                  <c:v>2157.19</c:v>
                </c:pt>
                <c:pt idx="148">
                  <c:v>2157.19</c:v>
                </c:pt>
                <c:pt idx="149">
                  <c:v>2157.19</c:v>
                </c:pt>
                <c:pt idx="150">
                  <c:v>2157.1800000000003</c:v>
                </c:pt>
                <c:pt idx="151">
                  <c:v>2157.1800000000003</c:v>
                </c:pt>
                <c:pt idx="152">
                  <c:v>2157.1800000000003</c:v>
                </c:pt>
                <c:pt idx="153">
                  <c:v>2157.19</c:v>
                </c:pt>
                <c:pt idx="154">
                  <c:v>2157.1800000000003</c:v>
                </c:pt>
                <c:pt idx="155">
                  <c:v>2157.1800000000003</c:v>
                </c:pt>
                <c:pt idx="156">
                  <c:v>2157.1800000000003</c:v>
                </c:pt>
                <c:pt idx="157">
                  <c:v>2157.1800000000003</c:v>
                </c:pt>
                <c:pt idx="158">
                  <c:v>2157.1800000000003</c:v>
                </c:pt>
                <c:pt idx="159">
                  <c:v>2157.1800000000003</c:v>
                </c:pt>
                <c:pt idx="160">
                  <c:v>2157.1800000000003</c:v>
                </c:pt>
                <c:pt idx="161">
                  <c:v>2157.1800000000003</c:v>
                </c:pt>
                <c:pt idx="162">
                  <c:v>2157.1800000000003</c:v>
                </c:pt>
                <c:pt idx="163">
                  <c:v>2157.1800000000003</c:v>
                </c:pt>
                <c:pt idx="164">
                  <c:v>2157.1800000000003</c:v>
                </c:pt>
                <c:pt idx="165">
                  <c:v>2157.1800000000003</c:v>
                </c:pt>
                <c:pt idx="166">
                  <c:v>2157.1800000000003</c:v>
                </c:pt>
                <c:pt idx="167">
                  <c:v>2157.1800000000003</c:v>
                </c:pt>
                <c:pt idx="168">
                  <c:v>2157.1800000000003</c:v>
                </c:pt>
                <c:pt idx="169">
                  <c:v>2157.1800000000003</c:v>
                </c:pt>
                <c:pt idx="170">
                  <c:v>2157.1800000000003</c:v>
                </c:pt>
                <c:pt idx="171">
                  <c:v>2157.1800000000003</c:v>
                </c:pt>
                <c:pt idx="172">
                  <c:v>2157.1800000000003</c:v>
                </c:pt>
                <c:pt idx="173">
                  <c:v>2157.1800000000003</c:v>
                </c:pt>
                <c:pt idx="174">
                  <c:v>2157.1800000000003</c:v>
                </c:pt>
                <c:pt idx="175">
                  <c:v>2157.1800000000003</c:v>
                </c:pt>
                <c:pt idx="176">
                  <c:v>2157.1800000000003</c:v>
                </c:pt>
                <c:pt idx="177">
                  <c:v>2157.1800000000003</c:v>
                </c:pt>
                <c:pt idx="178">
                  <c:v>2157.1800000000003</c:v>
                </c:pt>
                <c:pt idx="179">
                  <c:v>2157.1800000000003</c:v>
                </c:pt>
                <c:pt idx="180">
                  <c:v>2157.1800000000003</c:v>
                </c:pt>
                <c:pt idx="181">
                  <c:v>2157.1800000000003</c:v>
                </c:pt>
                <c:pt idx="182">
                  <c:v>2157.1800000000003</c:v>
                </c:pt>
                <c:pt idx="183">
                  <c:v>2157.1800000000003</c:v>
                </c:pt>
                <c:pt idx="184">
                  <c:v>2157.1800000000003</c:v>
                </c:pt>
                <c:pt idx="185">
                  <c:v>2157.1800000000003</c:v>
                </c:pt>
                <c:pt idx="186">
                  <c:v>2157.1800000000003</c:v>
                </c:pt>
                <c:pt idx="187">
                  <c:v>2157.1800000000003</c:v>
                </c:pt>
                <c:pt idx="188">
                  <c:v>2157.1800000000003</c:v>
                </c:pt>
                <c:pt idx="189">
                  <c:v>2157.1800000000003</c:v>
                </c:pt>
                <c:pt idx="190">
                  <c:v>2157.1800000000003</c:v>
                </c:pt>
                <c:pt idx="191">
                  <c:v>2157.1800000000003</c:v>
                </c:pt>
                <c:pt idx="192">
                  <c:v>2157.1800000000003</c:v>
                </c:pt>
                <c:pt idx="193">
                  <c:v>2157.1800000000003</c:v>
                </c:pt>
                <c:pt idx="194">
                  <c:v>2157.1800000000003</c:v>
                </c:pt>
                <c:pt idx="195">
                  <c:v>2157.1800000000003</c:v>
                </c:pt>
                <c:pt idx="196">
                  <c:v>2157.1800000000003</c:v>
                </c:pt>
                <c:pt idx="197">
                  <c:v>2157.1800000000003</c:v>
                </c:pt>
                <c:pt idx="198">
                  <c:v>2157.1800000000003</c:v>
                </c:pt>
                <c:pt idx="199">
                  <c:v>2157.1800000000003</c:v>
                </c:pt>
                <c:pt idx="200">
                  <c:v>2157.1800000000003</c:v>
                </c:pt>
                <c:pt idx="201">
                  <c:v>2157.1800000000003</c:v>
                </c:pt>
                <c:pt idx="202">
                  <c:v>2157.1800000000003</c:v>
                </c:pt>
                <c:pt idx="203">
                  <c:v>2157.1800000000003</c:v>
                </c:pt>
                <c:pt idx="204">
                  <c:v>2157.1800000000003</c:v>
                </c:pt>
                <c:pt idx="205">
                  <c:v>2157.1800000000003</c:v>
                </c:pt>
                <c:pt idx="206">
                  <c:v>2157.1800000000003</c:v>
                </c:pt>
                <c:pt idx="207">
                  <c:v>2157.1800000000003</c:v>
                </c:pt>
                <c:pt idx="208">
                  <c:v>2157.1800000000003</c:v>
                </c:pt>
                <c:pt idx="209">
                  <c:v>2157.1800000000003</c:v>
                </c:pt>
                <c:pt idx="210">
                  <c:v>2157.1800000000003</c:v>
                </c:pt>
                <c:pt idx="211">
                  <c:v>2157.1800000000003</c:v>
                </c:pt>
                <c:pt idx="212">
                  <c:v>2157.1800000000003</c:v>
                </c:pt>
                <c:pt idx="213">
                  <c:v>2157.1800000000003</c:v>
                </c:pt>
                <c:pt idx="214">
                  <c:v>2157.1800000000003</c:v>
                </c:pt>
                <c:pt idx="215">
                  <c:v>2157.1800000000003</c:v>
                </c:pt>
                <c:pt idx="216">
                  <c:v>2157.1800000000003</c:v>
                </c:pt>
                <c:pt idx="217">
                  <c:v>2157.1800000000003</c:v>
                </c:pt>
                <c:pt idx="218">
                  <c:v>2157.1800000000003</c:v>
                </c:pt>
                <c:pt idx="219">
                  <c:v>2157.1800000000003</c:v>
                </c:pt>
                <c:pt idx="220">
                  <c:v>2157.1800000000003</c:v>
                </c:pt>
                <c:pt idx="221">
                  <c:v>2157.1800000000003</c:v>
                </c:pt>
                <c:pt idx="222">
                  <c:v>2157.1800000000003</c:v>
                </c:pt>
                <c:pt idx="223">
                  <c:v>2157.1800000000003</c:v>
                </c:pt>
                <c:pt idx="224">
                  <c:v>2157.1800000000003</c:v>
                </c:pt>
                <c:pt idx="225">
                  <c:v>2157.1800000000003</c:v>
                </c:pt>
                <c:pt idx="226">
                  <c:v>2157.1800000000003</c:v>
                </c:pt>
                <c:pt idx="227">
                  <c:v>2157.1800000000003</c:v>
                </c:pt>
                <c:pt idx="228">
                  <c:v>2157.1800000000003</c:v>
                </c:pt>
                <c:pt idx="229">
                  <c:v>2157.1800000000003</c:v>
                </c:pt>
                <c:pt idx="230">
                  <c:v>2157.1800000000003</c:v>
                </c:pt>
                <c:pt idx="231">
                  <c:v>2157.1800000000003</c:v>
                </c:pt>
                <c:pt idx="232">
                  <c:v>2157.1800000000003</c:v>
                </c:pt>
                <c:pt idx="233">
                  <c:v>2157.1800000000003</c:v>
                </c:pt>
                <c:pt idx="234">
                  <c:v>2157.1800000000003</c:v>
                </c:pt>
                <c:pt idx="235">
                  <c:v>2157.1800000000003</c:v>
                </c:pt>
                <c:pt idx="236">
                  <c:v>2157.1800000000003</c:v>
                </c:pt>
                <c:pt idx="237">
                  <c:v>2157.1800000000003</c:v>
                </c:pt>
                <c:pt idx="238">
                  <c:v>2157.1800000000003</c:v>
                </c:pt>
                <c:pt idx="239">
                  <c:v>2157.1800000000003</c:v>
                </c:pt>
                <c:pt idx="240">
                  <c:v>2157.1800000000003</c:v>
                </c:pt>
                <c:pt idx="241">
                  <c:v>2157.1800000000003</c:v>
                </c:pt>
                <c:pt idx="242">
                  <c:v>2157.1800000000003</c:v>
                </c:pt>
                <c:pt idx="243">
                  <c:v>2157.1800000000003</c:v>
                </c:pt>
                <c:pt idx="244">
                  <c:v>2157.1800000000003</c:v>
                </c:pt>
                <c:pt idx="245">
                  <c:v>2157.1800000000003</c:v>
                </c:pt>
                <c:pt idx="246">
                  <c:v>2157.1800000000003</c:v>
                </c:pt>
                <c:pt idx="247">
                  <c:v>2157.1800000000003</c:v>
                </c:pt>
                <c:pt idx="248">
                  <c:v>2157.1800000000003</c:v>
                </c:pt>
                <c:pt idx="249">
                  <c:v>2157.1800000000003</c:v>
                </c:pt>
                <c:pt idx="250">
                  <c:v>2157.1800000000003</c:v>
                </c:pt>
                <c:pt idx="251">
                  <c:v>2157.1800000000003</c:v>
                </c:pt>
                <c:pt idx="252">
                  <c:v>2157.1800000000003</c:v>
                </c:pt>
                <c:pt idx="253">
                  <c:v>2157.1800000000003</c:v>
                </c:pt>
                <c:pt idx="254">
                  <c:v>2157.1800000000003</c:v>
                </c:pt>
                <c:pt idx="255">
                  <c:v>2157.1800000000003</c:v>
                </c:pt>
                <c:pt idx="256">
                  <c:v>2157.1800000000003</c:v>
                </c:pt>
                <c:pt idx="257">
                  <c:v>2157.1800000000003</c:v>
                </c:pt>
                <c:pt idx="258">
                  <c:v>2157.1800000000003</c:v>
                </c:pt>
                <c:pt idx="259">
                  <c:v>2157.1800000000003</c:v>
                </c:pt>
                <c:pt idx="260">
                  <c:v>2157.1800000000003</c:v>
                </c:pt>
                <c:pt idx="261">
                  <c:v>2157.1800000000003</c:v>
                </c:pt>
                <c:pt idx="262">
                  <c:v>2157.1800000000003</c:v>
                </c:pt>
                <c:pt idx="263">
                  <c:v>2157.1800000000003</c:v>
                </c:pt>
                <c:pt idx="264">
                  <c:v>2157.1800000000003</c:v>
                </c:pt>
                <c:pt idx="265">
                  <c:v>2157.1800000000003</c:v>
                </c:pt>
                <c:pt idx="266">
                  <c:v>2157.1800000000003</c:v>
                </c:pt>
                <c:pt idx="267">
                  <c:v>2157.1800000000003</c:v>
                </c:pt>
                <c:pt idx="268">
                  <c:v>2157.1800000000003</c:v>
                </c:pt>
                <c:pt idx="269">
                  <c:v>2157.1800000000003</c:v>
                </c:pt>
                <c:pt idx="270">
                  <c:v>2157.1800000000003</c:v>
                </c:pt>
                <c:pt idx="271">
                  <c:v>2157.1800000000003</c:v>
                </c:pt>
                <c:pt idx="272">
                  <c:v>2157.1800000000003</c:v>
                </c:pt>
                <c:pt idx="273">
                  <c:v>2157.1800000000003</c:v>
                </c:pt>
                <c:pt idx="274">
                  <c:v>2157.1800000000003</c:v>
                </c:pt>
                <c:pt idx="275">
                  <c:v>2157.1800000000003</c:v>
                </c:pt>
                <c:pt idx="276">
                  <c:v>2157.1800000000003</c:v>
                </c:pt>
                <c:pt idx="277">
                  <c:v>2157.1800000000003</c:v>
                </c:pt>
                <c:pt idx="278">
                  <c:v>2157.1800000000003</c:v>
                </c:pt>
                <c:pt idx="279">
                  <c:v>2157.1800000000003</c:v>
                </c:pt>
                <c:pt idx="280">
                  <c:v>2157.1800000000003</c:v>
                </c:pt>
                <c:pt idx="281">
                  <c:v>2157.1800000000003</c:v>
                </c:pt>
                <c:pt idx="282">
                  <c:v>2157.1800000000003</c:v>
                </c:pt>
                <c:pt idx="283">
                  <c:v>2157.1800000000003</c:v>
                </c:pt>
                <c:pt idx="284">
                  <c:v>2157.1800000000003</c:v>
                </c:pt>
                <c:pt idx="285">
                  <c:v>2157.1800000000003</c:v>
                </c:pt>
                <c:pt idx="286">
                  <c:v>2157.1800000000003</c:v>
                </c:pt>
                <c:pt idx="287">
                  <c:v>2157.1800000000003</c:v>
                </c:pt>
                <c:pt idx="288">
                  <c:v>2157.1800000000003</c:v>
                </c:pt>
                <c:pt idx="289">
                  <c:v>2157.1800000000003</c:v>
                </c:pt>
                <c:pt idx="290">
                  <c:v>2157.1800000000003</c:v>
                </c:pt>
                <c:pt idx="291">
                  <c:v>2157.1800000000003</c:v>
                </c:pt>
                <c:pt idx="292">
                  <c:v>2157.1800000000003</c:v>
                </c:pt>
                <c:pt idx="293">
                  <c:v>2157.1800000000003</c:v>
                </c:pt>
                <c:pt idx="294">
                  <c:v>2157.1800000000003</c:v>
                </c:pt>
                <c:pt idx="295">
                  <c:v>2157.17</c:v>
                </c:pt>
                <c:pt idx="296">
                  <c:v>2157.17</c:v>
                </c:pt>
                <c:pt idx="297">
                  <c:v>2157.17</c:v>
                </c:pt>
                <c:pt idx="298">
                  <c:v>2157.17</c:v>
                </c:pt>
                <c:pt idx="299">
                  <c:v>2157.16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27936"/>
        <c:axId val="322730240"/>
      </c:lineChart>
      <c:catAx>
        <c:axId val="322727936"/>
        <c:scaling>
          <c:orientation val="minMax"/>
        </c:scaling>
        <c:delete val="0"/>
        <c:axPos val="b"/>
        <c:majorTickMark val="out"/>
        <c:minorTickMark val="none"/>
        <c:tickLblPos val="nextTo"/>
        <c:crossAx val="322730240"/>
        <c:crosses val="autoZero"/>
        <c:auto val="1"/>
        <c:lblAlgn val="ctr"/>
        <c:lblOffset val="100"/>
        <c:tickLblSkip val="60"/>
        <c:noMultiLvlLbl val="0"/>
      </c:catAx>
      <c:valAx>
        <c:axId val="322730240"/>
        <c:scaling>
          <c:orientation val="minMax"/>
          <c:min val="0"/>
        </c:scaling>
        <c:delete val="0"/>
        <c:axPos val="l"/>
        <c:majorGridlines/>
        <c:numFmt formatCode="#,##0.00\ &quot;zł&quot;" sourceLinked="1"/>
        <c:majorTickMark val="out"/>
        <c:minorTickMark val="none"/>
        <c:tickLblPos val="nextTo"/>
        <c:crossAx val="322727936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17309755030621171"/>
          <c:y val="0.86801435779431679"/>
          <c:w val="0.59115376202974623"/>
          <c:h val="0.131985642205683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6332087276969"/>
          <c:y val="3.589495900641286E-2"/>
          <c:w val="0.84998458999443249"/>
          <c:h val="0.77835836242119216"/>
        </c:manualLayout>
      </c:layout>
      <c:lineChart>
        <c:grouping val="standard"/>
        <c:varyColors val="0"/>
        <c:ser>
          <c:idx val="0"/>
          <c:order val="0"/>
          <c:tx>
            <c:v>Rata bez dofinansowania</c:v>
          </c:tx>
          <c:spPr>
            <a:ln w="12700">
              <a:solidFill>
                <a:srgbClr val="FF0000"/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val>
            <c:numRef>
              <c:f>'[1]Kredyt 2%'!$E$10:$E$489</c:f>
              <c:numCache>
                <c:formatCode>General</c:formatCode>
                <c:ptCount val="480"/>
                <c:pt idx="0">
                  <c:v>3491.1200000000003</c:v>
                </c:pt>
                <c:pt idx="1">
                  <c:v>3484.51</c:v>
                </c:pt>
                <c:pt idx="2">
                  <c:v>3477.9</c:v>
                </c:pt>
                <c:pt idx="3">
                  <c:v>3471.2900000000004</c:v>
                </c:pt>
                <c:pt idx="4">
                  <c:v>3464.6800000000003</c:v>
                </c:pt>
                <c:pt idx="5">
                  <c:v>3458.0600000000004</c:v>
                </c:pt>
                <c:pt idx="6">
                  <c:v>3451.4500000000003</c:v>
                </c:pt>
                <c:pt idx="7">
                  <c:v>3444.84</c:v>
                </c:pt>
                <c:pt idx="8">
                  <c:v>3438.23</c:v>
                </c:pt>
                <c:pt idx="9">
                  <c:v>3431.6200000000003</c:v>
                </c:pt>
                <c:pt idx="10">
                  <c:v>3425.01</c:v>
                </c:pt>
                <c:pt idx="11">
                  <c:v>3418.4</c:v>
                </c:pt>
                <c:pt idx="12">
                  <c:v>3411.7900000000004</c:v>
                </c:pt>
                <c:pt idx="13">
                  <c:v>3405.17</c:v>
                </c:pt>
                <c:pt idx="14">
                  <c:v>3398.5600000000004</c:v>
                </c:pt>
                <c:pt idx="15">
                  <c:v>3391.9500000000003</c:v>
                </c:pt>
                <c:pt idx="16">
                  <c:v>3385.34</c:v>
                </c:pt>
                <c:pt idx="17">
                  <c:v>3378.73</c:v>
                </c:pt>
                <c:pt idx="18">
                  <c:v>3372.1200000000003</c:v>
                </c:pt>
                <c:pt idx="19">
                  <c:v>3365.51</c:v>
                </c:pt>
                <c:pt idx="20">
                  <c:v>3358.9</c:v>
                </c:pt>
                <c:pt idx="21">
                  <c:v>3352.2900000000004</c:v>
                </c:pt>
                <c:pt idx="22">
                  <c:v>3345.67</c:v>
                </c:pt>
                <c:pt idx="23">
                  <c:v>3339.0600000000004</c:v>
                </c:pt>
                <c:pt idx="24">
                  <c:v>3332.4500000000003</c:v>
                </c:pt>
                <c:pt idx="25">
                  <c:v>3325.84</c:v>
                </c:pt>
                <c:pt idx="26">
                  <c:v>3319.23</c:v>
                </c:pt>
                <c:pt idx="27">
                  <c:v>3312.6200000000003</c:v>
                </c:pt>
                <c:pt idx="28">
                  <c:v>3306.01</c:v>
                </c:pt>
                <c:pt idx="29">
                  <c:v>3299.4</c:v>
                </c:pt>
                <c:pt idx="30">
                  <c:v>3292.7900000000004</c:v>
                </c:pt>
                <c:pt idx="31">
                  <c:v>3286.17</c:v>
                </c:pt>
                <c:pt idx="32">
                  <c:v>3279.5600000000004</c:v>
                </c:pt>
                <c:pt idx="33">
                  <c:v>3272.9500000000003</c:v>
                </c:pt>
                <c:pt idx="34">
                  <c:v>3266.34</c:v>
                </c:pt>
                <c:pt idx="35">
                  <c:v>3259.73</c:v>
                </c:pt>
                <c:pt idx="36">
                  <c:v>3253.1200000000003</c:v>
                </c:pt>
                <c:pt idx="37">
                  <c:v>3246.51</c:v>
                </c:pt>
                <c:pt idx="38">
                  <c:v>3239.9</c:v>
                </c:pt>
                <c:pt idx="39">
                  <c:v>3233.28</c:v>
                </c:pt>
                <c:pt idx="40">
                  <c:v>3226.67</c:v>
                </c:pt>
                <c:pt idx="41">
                  <c:v>3220.0600000000004</c:v>
                </c:pt>
                <c:pt idx="42">
                  <c:v>3213.4500000000003</c:v>
                </c:pt>
                <c:pt idx="43">
                  <c:v>3206.84</c:v>
                </c:pt>
                <c:pt idx="44">
                  <c:v>3200.23</c:v>
                </c:pt>
                <c:pt idx="45">
                  <c:v>3193.6200000000003</c:v>
                </c:pt>
                <c:pt idx="46">
                  <c:v>3187.01</c:v>
                </c:pt>
                <c:pt idx="47">
                  <c:v>3180.4</c:v>
                </c:pt>
                <c:pt idx="48">
                  <c:v>3173.78</c:v>
                </c:pt>
                <c:pt idx="49">
                  <c:v>3167.17</c:v>
                </c:pt>
                <c:pt idx="50">
                  <c:v>3160.5600000000004</c:v>
                </c:pt>
                <c:pt idx="51">
                  <c:v>3153.9500000000003</c:v>
                </c:pt>
                <c:pt idx="52">
                  <c:v>3147.34</c:v>
                </c:pt>
                <c:pt idx="53">
                  <c:v>3140.73</c:v>
                </c:pt>
                <c:pt idx="54">
                  <c:v>3134.1200000000003</c:v>
                </c:pt>
                <c:pt idx="55">
                  <c:v>3127.51</c:v>
                </c:pt>
                <c:pt idx="56">
                  <c:v>3120.8900000000003</c:v>
                </c:pt>
                <c:pt idx="57">
                  <c:v>3114.28</c:v>
                </c:pt>
                <c:pt idx="58">
                  <c:v>3107.67</c:v>
                </c:pt>
                <c:pt idx="59">
                  <c:v>3101.0600000000004</c:v>
                </c:pt>
                <c:pt idx="60">
                  <c:v>3094.4500000000003</c:v>
                </c:pt>
                <c:pt idx="61">
                  <c:v>3087.84</c:v>
                </c:pt>
                <c:pt idx="62">
                  <c:v>3081.23</c:v>
                </c:pt>
                <c:pt idx="63">
                  <c:v>3074.6200000000003</c:v>
                </c:pt>
                <c:pt idx="64">
                  <c:v>3068.01</c:v>
                </c:pt>
                <c:pt idx="65">
                  <c:v>3061.3900000000003</c:v>
                </c:pt>
                <c:pt idx="66">
                  <c:v>3054.78</c:v>
                </c:pt>
                <c:pt idx="67">
                  <c:v>3048.17</c:v>
                </c:pt>
                <c:pt idx="68">
                  <c:v>3041.5600000000004</c:v>
                </c:pt>
                <c:pt idx="69">
                  <c:v>3034.9500000000003</c:v>
                </c:pt>
                <c:pt idx="70">
                  <c:v>3028.34</c:v>
                </c:pt>
                <c:pt idx="71">
                  <c:v>3021.73</c:v>
                </c:pt>
                <c:pt idx="72">
                  <c:v>3015.1200000000003</c:v>
                </c:pt>
                <c:pt idx="73">
                  <c:v>3008.51</c:v>
                </c:pt>
                <c:pt idx="74">
                  <c:v>3001.8900000000003</c:v>
                </c:pt>
                <c:pt idx="75">
                  <c:v>2995.28</c:v>
                </c:pt>
                <c:pt idx="76">
                  <c:v>2988.67</c:v>
                </c:pt>
                <c:pt idx="77">
                  <c:v>2982.0600000000004</c:v>
                </c:pt>
                <c:pt idx="78">
                  <c:v>2975.4500000000003</c:v>
                </c:pt>
                <c:pt idx="79">
                  <c:v>2968.84</c:v>
                </c:pt>
                <c:pt idx="80">
                  <c:v>2962.23</c:v>
                </c:pt>
                <c:pt idx="81">
                  <c:v>2955.6200000000003</c:v>
                </c:pt>
                <c:pt idx="82">
                  <c:v>2949</c:v>
                </c:pt>
                <c:pt idx="83">
                  <c:v>2942.3900000000003</c:v>
                </c:pt>
                <c:pt idx="84">
                  <c:v>2935.78</c:v>
                </c:pt>
                <c:pt idx="85">
                  <c:v>2929.17</c:v>
                </c:pt>
                <c:pt idx="86">
                  <c:v>2922.5600000000004</c:v>
                </c:pt>
                <c:pt idx="87">
                  <c:v>2915.9500000000003</c:v>
                </c:pt>
                <c:pt idx="88">
                  <c:v>2909.34</c:v>
                </c:pt>
                <c:pt idx="89">
                  <c:v>2902.73</c:v>
                </c:pt>
                <c:pt idx="90">
                  <c:v>2896.1200000000003</c:v>
                </c:pt>
                <c:pt idx="91">
                  <c:v>2889.5</c:v>
                </c:pt>
                <c:pt idx="92">
                  <c:v>2882.8900000000003</c:v>
                </c:pt>
                <c:pt idx="93">
                  <c:v>2876.28</c:v>
                </c:pt>
                <c:pt idx="94">
                  <c:v>2869.67</c:v>
                </c:pt>
                <c:pt idx="95">
                  <c:v>2863.0600000000004</c:v>
                </c:pt>
                <c:pt idx="96">
                  <c:v>2856.4500000000003</c:v>
                </c:pt>
                <c:pt idx="97">
                  <c:v>2849.84</c:v>
                </c:pt>
                <c:pt idx="98">
                  <c:v>2843.23</c:v>
                </c:pt>
                <c:pt idx="99">
                  <c:v>2836.61</c:v>
                </c:pt>
                <c:pt idx="100">
                  <c:v>2830</c:v>
                </c:pt>
                <c:pt idx="101">
                  <c:v>2823.3900000000003</c:v>
                </c:pt>
                <c:pt idx="102">
                  <c:v>2816.78</c:v>
                </c:pt>
                <c:pt idx="103">
                  <c:v>2810.17</c:v>
                </c:pt>
                <c:pt idx="104">
                  <c:v>2803.5600000000004</c:v>
                </c:pt>
                <c:pt idx="105">
                  <c:v>2796.9500000000003</c:v>
                </c:pt>
                <c:pt idx="106">
                  <c:v>2790.34</c:v>
                </c:pt>
                <c:pt idx="107">
                  <c:v>2783.73</c:v>
                </c:pt>
                <c:pt idx="108">
                  <c:v>2777.11</c:v>
                </c:pt>
                <c:pt idx="109">
                  <c:v>2770.5</c:v>
                </c:pt>
                <c:pt idx="110">
                  <c:v>2763.8900000000003</c:v>
                </c:pt>
                <c:pt idx="111">
                  <c:v>2757.28</c:v>
                </c:pt>
                <c:pt idx="112">
                  <c:v>2750.67</c:v>
                </c:pt>
                <c:pt idx="113">
                  <c:v>2744.0600000000004</c:v>
                </c:pt>
                <c:pt idx="114">
                  <c:v>2737.4500000000003</c:v>
                </c:pt>
                <c:pt idx="115">
                  <c:v>2730.84</c:v>
                </c:pt>
                <c:pt idx="116">
                  <c:v>2724.2200000000003</c:v>
                </c:pt>
                <c:pt idx="117">
                  <c:v>2717.61</c:v>
                </c:pt>
                <c:pt idx="118">
                  <c:v>2711</c:v>
                </c:pt>
                <c:pt idx="119">
                  <c:v>2704.3900000000003</c:v>
                </c:pt>
                <c:pt idx="120">
                  <c:v>2067.46</c:v>
                </c:pt>
                <c:pt idx="121">
                  <c:v>2067.46</c:v>
                </c:pt>
                <c:pt idx="122">
                  <c:v>2067.46</c:v>
                </c:pt>
                <c:pt idx="123">
                  <c:v>2067.46</c:v>
                </c:pt>
                <c:pt idx="124">
                  <c:v>2067.46</c:v>
                </c:pt>
                <c:pt idx="125">
                  <c:v>2067.46</c:v>
                </c:pt>
                <c:pt idx="126">
                  <c:v>2067.46</c:v>
                </c:pt>
                <c:pt idx="127">
                  <c:v>2067.46</c:v>
                </c:pt>
                <c:pt idx="128">
                  <c:v>2067.46</c:v>
                </c:pt>
                <c:pt idx="129">
                  <c:v>2067.46</c:v>
                </c:pt>
                <c:pt idx="130">
                  <c:v>2067.46</c:v>
                </c:pt>
                <c:pt idx="131">
                  <c:v>2067.46</c:v>
                </c:pt>
                <c:pt idx="132">
                  <c:v>2067.46</c:v>
                </c:pt>
                <c:pt idx="133">
                  <c:v>2067.46</c:v>
                </c:pt>
                <c:pt idx="134">
                  <c:v>2067.46</c:v>
                </c:pt>
                <c:pt idx="135">
                  <c:v>2067.46</c:v>
                </c:pt>
                <c:pt idx="136">
                  <c:v>2067.46</c:v>
                </c:pt>
                <c:pt idx="137">
                  <c:v>2067.46</c:v>
                </c:pt>
                <c:pt idx="138">
                  <c:v>2067.46</c:v>
                </c:pt>
                <c:pt idx="139">
                  <c:v>2067.46</c:v>
                </c:pt>
                <c:pt idx="140">
                  <c:v>2067.46</c:v>
                </c:pt>
                <c:pt idx="141">
                  <c:v>2067.46</c:v>
                </c:pt>
                <c:pt idx="142">
                  <c:v>2067.46</c:v>
                </c:pt>
                <c:pt idx="143">
                  <c:v>2067.46</c:v>
                </c:pt>
                <c:pt idx="144">
                  <c:v>2067.46</c:v>
                </c:pt>
                <c:pt idx="145">
                  <c:v>2067.46</c:v>
                </c:pt>
                <c:pt idx="146">
                  <c:v>2067.46</c:v>
                </c:pt>
                <c:pt idx="147">
                  <c:v>2067.46</c:v>
                </c:pt>
                <c:pt idx="148">
                  <c:v>2067.46</c:v>
                </c:pt>
                <c:pt idx="149">
                  <c:v>2067.46</c:v>
                </c:pt>
                <c:pt idx="150">
                  <c:v>2067.46</c:v>
                </c:pt>
                <c:pt idx="151">
                  <c:v>2067.46</c:v>
                </c:pt>
                <c:pt idx="152">
                  <c:v>2067.46</c:v>
                </c:pt>
                <c:pt idx="153">
                  <c:v>2067.46</c:v>
                </c:pt>
                <c:pt idx="154">
                  <c:v>2067.46</c:v>
                </c:pt>
                <c:pt idx="155">
                  <c:v>2067.46</c:v>
                </c:pt>
                <c:pt idx="156">
                  <c:v>2067.46</c:v>
                </c:pt>
                <c:pt idx="157">
                  <c:v>2067.46</c:v>
                </c:pt>
                <c:pt idx="158">
                  <c:v>2067.46</c:v>
                </c:pt>
                <c:pt idx="159">
                  <c:v>2067.46</c:v>
                </c:pt>
                <c:pt idx="160">
                  <c:v>2067.46</c:v>
                </c:pt>
                <c:pt idx="161">
                  <c:v>2067.46</c:v>
                </c:pt>
                <c:pt idx="162">
                  <c:v>2067.46</c:v>
                </c:pt>
                <c:pt idx="163">
                  <c:v>2067.46</c:v>
                </c:pt>
                <c:pt idx="164">
                  <c:v>2067.46</c:v>
                </c:pt>
                <c:pt idx="165">
                  <c:v>2067.46</c:v>
                </c:pt>
                <c:pt idx="166">
                  <c:v>2067.46</c:v>
                </c:pt>
                <c:pt idx="167">
                  <c:v>2067.46</c:v>
                </c:pt>
                <c:pt idx="168">
                  <c:v>2067.46</c:v>
                </c:pt>
                <c:pt idx="169">
                  <c:v>2067.46</c:v>
                </c:pt>
                <c:pt idx="170">
                  <c:v>2067.46</c:v>
                </c:pt>
                <c:pt idx="171">
                  <c:v>2067.46</c:v>
                </c:pt>
                <c:pt idx="172">
                  <c:v>2067.46</c:v>
                </c:pt>
                <c:pt idx="173">
                  <c:v>2067.46</c:v>
                </c:pt>
                <c:pt idx="174">
                  <c:v>2067.46</c:v>
                </c:pt>
                <c:pt idx="175">
                  <c:v>2067.46</c:v>
                </c:pt>
                <c:pt idx="176">
                  <c:v>2067.46</c:v>
                </c:pt>
                <c:pt idx="177">
                  <c:v>2067.46</c:v>
                </c:pt>
                <c:pt idx="178">
                  <c:v>2067.46</c:v>
                </c:pt>
                <c:pt idx="179">
                  <c:v>2067.46</c:v>
                </c:pt>
                <c:pt idx="180">
                  <c:v>2067.46</c:v>
                </c:pt>
                <c:pt idx="181">
                  <c:v>2067.46</c:v>
                </c:pt>
                <c:pt idx="182">
                  <c:v>2067.46</c:v>
                </c:pt>
                <c:pt idx="183">
                  <c:v>2067.46</c:v>
                </c:pt>
                <c:pt idx="184">
                  <c:v>2067.46</c:v>
                </c:pt>
                <c:pt idx="185">
                  <c:v>2067.46</c:v>
                </c:pt>
                <c:pt idx="186">
                  <c:v>2067.46</c:v>
                </c:pt>
                <c:pt idx="187">
                  <c:v>2067.46</c:v>
                </c:pt>
                <c:pt idx="188">
                  <c:v>2067.46</c:v>
                </c:pt>
                <c:pt idx="189">
                  <c:v>2067.46</c:v>
                </c:pt>
                <c:pt idx="190">
                  <c:v>2067.46</c:v>
                </c:pt>
                <c:pt idx="191">
                  <c:v>2067.46</c:v>
                </c:pt>
                <c:pt idx="192">
                  <c:v>2067.46</c:v>
                </c:pt>
                <c:pt idx="193">
                  <c:v>2067.46</c:v>
                </c:pt>
                <c:pt idx="194">
                  <c:v>2067.46</c:v>
                </c:pt>
                <c:pt idx="195">
                  <c:v>2067.46</c:v>
                </c:pt>
                <c:pt idx="196">
                  <c:v>2067.46</c:v>
                </c:pt>
                <c:pt idx="197">
                  <c:v>2067.46</c:v>
                </c:pt>
                <c:pt idx="198">
                  <c:v>2067.46</c:v>
                </c:pt>
                <c:pt idx="199">
                  <c:v>2067.46</c:v>
                </c:pt>
                <c:pt idx="200">
                  <c:v>2067.46</c:v>
                </c:pt>
                <c:pt idx="201">
                  <c:v>2067.46</c:v>
                </c:pt>
                <c:pt idx="202">
                  <c:v>2067.46</c:v>
                </c:pt>
                <c:pt idx="203">
                  <c:v>2067.46</c:v>
                </c:pt>
                <c:pt idx="204">
                  <c:v>2067.46</c:v>
                </c:pt>
                <c:pt idx="205">
                  <c:v>2067.46</c:v>
                </c:pt>
                <c:pt idx="206">
                  <c:v>2067.46</c:v>
                </c:pt>
                <c:pt idx="207">
                  <c:v>2067.46</c:v>
                </c:pt>
                <c:pt idx="208">
                  <c:v>2067.46</c:v>
                </c:pt>
                <c:pt idx="209">
                  <c:v>2067.46</c:v>
                </c:pt>
                <c:pt idx="210">
                  <c:v>2067.46</c:v>
                </c:pt>
                <c:pt idx="211">
                  <c:v>2067.46</c:v>
                </c:pt>
                <c:pt idx="212">
                  <c:v>2067.46</c:v>
                </c:pt>
                <c:pt idx="213">
                  <c:v>2067.46</c:v>
                </c:pt>
                <c:pt idx="214">
                  <c:v>2067.46</c:v>
                </c:pt>
                <c:pt idx="215">
                  <c:v>2067.46</c:v>
                </c:pt>
                <c:pt idx="216">
                  <c:v>2067.46</c:v>
                </c:pt>
                <c:pt idx="217">
                  <c:v>2067.46</c:v>
                </c:pt>
                <c:pt idx="218">
                  <c:v>2067.46</c:v>
                </c:pt>
                <c:pt idx="219">
                  <c:v>2067.46</c:v>
                </c:pt>
                <c:pt idx="220">
                  <c:v>2067.46</c:v>
                </c:pt>
                <c:pt idx="221">
                  <c:v>2067.46</c:v>
                </c:pt>
                <c:pt idx="222">
                  <c:v>2067.46</c:v>
                </c:pt>
                <c:pt idx="223">
                  <c:v>2067.46</c:v>
                </c:pt>
                <c:pt idx="224">
                  <c:v>2067.46</c:v>
                </c:pt>
                <c:pt idx="225">
                  <c:v>2067.46</c:v>
                </c:pt>
                <c:pt idx="226">
                  <c:v>2067.46</c:v>
                </c:pt>
                <c:pt idx="227">
                  <c:v>2067.46</c:v>
                </c:pt>
                <c:pt idx="228">
                  <c:v>2067.46</c:v>
                </c:pt>
                <c:pt idx="229">
                  <c:v>2067.46</c:v>
                </c:pt>
                <c:pt idx="230">
                  <c:v>2067.46</c:v>
                </c:pt>
                <c:pt idx="231">
                  <c:v>2067.46</c:v>
                </c:pt>
                <c:pt idx="232">
                  <c:v>2067.46</c:v>
                </c:pt>
                <c:pt idx="233">
                  <c:v>2067.46</c:v>
                </c:pt>
                <c:pt idx="234">
                  <c:v>2067.46</c:v>
                </c:pt>
                <c:pt idx="235">
                  <c:v>2067.46</c:v>
                </c:pt>
                <c:pt idx="236">
                  <c:v>2067.46</c:v>
                </c:pt>
                <c:pt idx="237">
                  <c:v>2067.46</c:v>
                </c:pt>
                <c:pt idx="238">
                  <c:v>2067.46</c:v>
                </c:pt>
                <c:pt idx="239">
                  <c:v>2067.46</c:v>
                </c:pt>
                <c:pt idx="240">
                  <c:v>2067.46</c:v>
                </c:pt>
                <c:pt idx="241">
                  <c:v>2067.46</c:v>
                </c:pt>
                <c:pt idx="242">
                  <c:v>2067.46</c:v>
                </c:pt>
                <c:pt idx="243">
                  <c:v>2067.46</c:v>
                </c:pt>
                <c:pt idx="244">
                  <c:v>2067.46</c:v>
                </c:pt>
                <c:pt idx="245">
                  <c:v>2067.46</c:v>
                </c:pt>
                <c:pt idx="246">
                  <c:v>2067.46</c:v>
                </c:pt>
                <c:pt idx="247">
                  <c:v>2067.46</c:v>
                </c:pt>
                <c:pt idx="248">
                  <c:v>2067.46</c:v>
                </c:pt>
                <c:pt idx="249">
                  <c:v>2067.46</c:v>
                </c:pt>
                <c:pt idx="250">
                  <c:v>2067.46</c:v>
                </c:pt>
                <c:pt idx="251">
                  <c:v>2067.46</c:v>
                </c:pt>
                <c:pt idx="252">
                  <c:v>2067.46</c:v>
                </c:pt>
                <c:pt idx="253">
                  <c:v>2067.46</c:v>
                </c:pt>
                <c:pt idx="254">
                  <c:v>2067.46</c:v>
                </c:pt>
                <c:pt idx="255">
                  <c:v>2067.46</c:v>
                </c:pt>
                <c:pt idx="256">
                  <c:v>2067.46</c:v>
                </c:pt>
                <c:pt idx="257">
                  <c:v>2067.46</c:v>
                </c:pt>
                <c:pt idx="258">
                  <c:v>2067.46</c:v>
                </c:pt>
                <c:pt idx="259">
                  <c:v>2067.46</c:v>
                </c:pt>
                <c:pt idx="260">
                  <c:v>2067.46</c:v>
                </c:pt>
                <c:pt idx="261">
                  <c:v>2067.46</c:v>
                </c:pt>
                <c:pt idx="262">
                  <c:v>2067.46</c:v>
                </c:pt>
                <c:pt idx="263">
                  <c:v>2067.46</c:v>
                </c:pt>
                <c:pt idx="264">
                  <c:v>2067.46</c:v>
                </c:pt>
                <c:pt idx="265">
                  <c:v>2067.46</c:v>
                </c:pt>
                <c:pt idx="266">
                  <c:v>2067.46</c:v>
                </c:pt>
                <c:pt idx="267">
                  <c:v>2067.46</c:v>
                </c:pt>
                <c:pt idx="268">
                  <c:v>2067.46</c:v>
                </c:pt>
                <c:pt idx="269">
                  <c:v>2067.46</c:v>
                </c:pt>
                <c:pt idx="270">
                  <c:v>2067.46</c:v>
                </c:pt>
                <c:pt idx="271">
                  <c:v>2067.46</c:v>
                </c:pt>
                <c:pt idx="272">
                  <c:v>2067.46</c:v>
                </c:pt>
                <c:pt idx="273">
                  <c:v>2067.46</c:v>
                </c:pt>
                <c:pt idx="274">
                  <c:v>2067.46</c:v>
                </c:pt>
                <c:pt idx="275">
                  <c:v>2067.46</c:v>
                </c:pt>
                <c:pt idx="276">
                  <c:v>2067.46</c:v>
                </c:pt>
                <c:pt idx="277">
                  <c:v>2067.46</c:v>
                </c:pt>
                <c:pt idx="278">
                  <c:v>2067.46</c:v>
                </c:pt>
                <c:pt idx="279">
                  <c:v>2067.46</c:v>
                </c:pt>
                <c:pt idx="280">
                  <c:v>2067.46</c:v>
                </c:pt>
                <c:pt idx="281">
                  <c:v>2067.46</c:v>
                </c:pt>
                <c:pt idx="282">
                  <c:v>2067.46</c:v>
                </c:pt>
                <c:pt idx="283">
                  <c:v>2067.46</c:v>
                </c:pt>
                <c:pt idx="284">
                  <c:v>2067.46</c:v>
                </c:pt>
                <c:pt idx="285">
                  <c:v>2067.46</c:v>
                </c:pt>
                <c:pt idx="286">
                  <c:v>2067.46</c:v>
                </c:pt>
                <c:pt idx="287">
                  <c:v>2067.46</c:v>
                </c:pt>
                <c:pt idx="288">
                  <c:v>2067.46</c:v>
                </c:pt>
                <c:pt idx="289">
                  <c:v>2067.46</c:v>
                </c:pt>
                <c:pt idx="290">
                  <c:v>2067.46</c:v>
                </c:pt>
                <c:pt idx="291">
                  <c:v>2067.46</c:v>
                </c:pt>
                <c:pt idx="292">
                  <c:v>2067.46</c:v>
                </c:pt>
                <c:pt idx="293">
                  <c:v>2067.46</c:v>
                </c:pt>
                <c:pt idx="294">
                  <c:v>2067.46</c:v>
                </c:pt>
                <c:pt idx="295">
                  <c:v>2067.46</c:v>
                </c:pt>
                <c:pt idx="296">
                  <c:v>2067.46</c:v>
                </c:pt>
                <c:pt idx="297">
                  <c:v>2067.46</c:v>
                </c:pt>
                <c:pt idx="298">
                  <c:v>2067.46</c:v>
                </c:pt>
                <c:pt idx="299">
                  <c:v>2067.46</c:v>
                </c:pt>
                <c:pt idx="300">
                  <c:v>2067.46</c:v>
                </c:pt>
                <c:pt idx="301">
                  <c:v>2067.46</c:v>
                </c:pt>
                <c:pt idx="302">
                  <c:v>2067.46</c:v>
                </c:pt>
                <c:pt idx="303">
                  <c:v>2067.46</c:v>
                </c:pt>
                <c:pt idx="304">
                  <c:v>2067.46</c:v>
                </c:pt>
                <c:pt idx="305">
                  <c:v>2067.46</c:v>
                </c:pt>
                <c:pt idx="306">
                  <c:v>2067.46</c:v>
                </c:pt>
                <c:pt idx="307">
                  <c:v>2067.46</c:v>
                </c:pt>
                <c:pt idx="308">
                  <c:v>2067.46</c:v>
                </c:pt>
                <c:pt idx="309">
                  <c:v>2067.46</c:v>
                </c:pt>
                <c:pt idx="310">
                  <c:v>2067.46</c:v>
                </c:pt>
                <c:pt idx="311">
                  <c:v>2067.46</c:v>
                </c:pt>
                <c:pt idx="312">
                  <c:v>2067.46</c:v>
                </c:pt>
                <c:pt idx="313">
                  <c:v>2067.46</c:v>
                </c:pt>
                <c:pt idx="314">
                  <c:v>2067.46</c:v>
                </c:pt>
                <c:pt idx="315">
                  <c:v>2067.46</c:v>
                </c:pt>
                <c:pt idx="316">
                  <c:v>2067.46</c:v>
                </c:pt>
                <c:pt idx="317">
                  <c:v>2067.46</c:v>
                </c:pt>
                <c:pt idx="318">
                  <c:v>2067.46</c:v>
                </c:pt>
                <c:pt idx="319">
                  <c:v>2067.46</c:v>
                </c:pt>
                <c:pt idx="320">
                  <c:v>2067.46</c:v>
                </c:pt>
                <c:pt idx="321">
                  <c:v>2067.46</c:v>
                </c:pt>
                <c:pt idx="322">
                  <c:v>2067.46</c:v>
                </c:pt>
                <c:pt idx="323">
                  <c:v>2067.46</c:v>
                </c:pt>
                <c:pt idx="324">
                  <c:v>2067.46</c:v>
                </c:pt>
                <c:pt idx="325">
                  <c:v>2067.46</c:v>
                </c:pt>
                <c:pt idx="326">
                  <c:v>2067.46</c:v>
                </c:pt>
                <c:pt idx="327">
                  <c:v>2067.46</c:v>
                </c:pt>
                <c:pt idx="328">
                  <c:v>2067.46</c:v>
                </c:pt>
                <c:pt idx="329">
                  <c:v>2067.46</c:v>
                </c:pt>
                <c:pt idx="330">
                  <c:v>2067.46</c:v>
                </c:pt>
                <c:pt idx="331">
                  <c:v>2067.46</c:v>
                </c:pt>
                <c:pt idx="332">
                  <c:v>2067.46</c:v>
                </c:pt>
                <c:pt idx="333">
                  <c:v>2067.46</c:v>
                </c:pt>
                <c:pt idx="334">
                  <c:v>2067.46</c:v>
                </c:pt>
                <c:pt idx="335">
                  <c:v>2067.46</c:v>
                </c:pt>
                <c:pt idx="336">
                  <c:v>2067.46</c:v>
                </c:pt>
                <c:pt idx="337">
                  <c:v>2067.46</c:v>
                </c:pt>
                <c:pt idx="338">
                  <c:v>2067.46</c:v>
                </c:pt>
                <c:pt idx="339">
                  <c:v>2067.46</c:v>
                </c:pt>
                <c:pt idx="340">
                  <c:v>2067.46</c:v>
                </c:pt>
                <c:pt idx="341">
                  <c:v>2067.46</c:v>
                </c:pt>
                <c:pt idx="342">
                  <c:v>2067.46</c:v>
                </c:pt>
                <c:pt idx="343">
                  <c:v>2067.46</c:v>
                </c:pt>
                <c:pt idx="344">
                  <c:v>2067.46</c:v>
                </c:pt>
                <c:pt idx="345">
                  <c:v>2067.46</c:v>
                </c:pt>
                <c:pt idx="346">
                  <c:v>2067.46</c:v>
                </c:pt>
                <c:pt idx="347">
                  <c:v>2067.46</c:v>
                </c:pt>
                <c:pt idx="348">
                  <c:v>2067.46</c:v>
                </c:pt>
                <c:pt idx="349">
                  <c:v>2067.46</c:v>
                </c:pt>
                <c:pt idx="350">
                  <c:v>2067.46</c:v>
                </c:pt>
                <c:pt idx="351">
                  <c:v>2067.46</c:v>
                </c:pt>
                <c:pt idx="352">
                  <c:v>2067.46</c:v>
                </c:pt>
                <c:pt idx="353">
                  <c:v>2067.46</c:v>
                </c:pt>
                <c:pt idx="354">
                  <c:v>2067.46</c:v>
                </c:pt>
                <c:pt idx="355">
                  <c:v>2067.46</c:v>
                </c:pt>
                <c:pt idx="356">
                  <c:v>2067.46</c:v>
                </c:pt>
                <c:pt idx="357">
                  <c:v>2067.46</c:v>
                </c:pt>
                <c:pt idx="358">
                  <c:v>2067.46</c:v>
                </c:pt>
                <c:pt idx="359">
                  <c:v>2065.31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Rata z dofinansowaniem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'[1]Kredyt 2%'!$G$10:$G$489</c:f>
              <c:numCache>
                <c:formatCode>General</c:formatCode>
                <c:ptCount val="480"/>
                <c:pt idx="0">
                  <c:v>1777.7900000000004</c:v>
                </c:pt>
                <c:pt idx="1">
                  <c:v>1775.9400000000003</c:v>
                </c:pt>
                <c:pt idx="2">
                  <c:v>1774.0900000000001</c:v>
                </c:pt>
                <c:pt idx="3">
                  <c:v>1772.2300000000005</c:v>
                </c:pt>
                <c:pt idx="4">
                  <c:v>1770.3800000000003</c:v>
                </c:pt>
                <c:pt idx="5">
                  <c:v>1768.5200000000004</c:v>
                </c:pt>
                <c:pt idx="6">
                  <c:v>1766.6700000000003</c:v>
                </c:pt>
                <c:pt idx="7">
                  <c:v>1764.8200000000002</c:v>
                </c:pt>
                <c:pt idx="8">
                  <c:v>1762.97</c:v>
                </c:pt>
                <c:pt idx="9">
                  <c:v>1761.1200000000003</c:v>
                </c:pt>
                <c:pt idx="10">
                  <c:v>1759.2700000000002</c:v>
                </c:pt>
                <c:pt idx="11">
                  <c:v>1757.42</c:v>
                </c:pt>
                <c:pt idx="12">
                  <c:v>1755.5700000000004</c:v>
                </c:pt>
                <c:pt idx="13">
                  <c:v>1753.71</c:v>
                </c:pt>
                <c:pt idx="14">
                  <c:v>1751.8600000000004</c:v>
                </c:pt>
                <c:pt idx="15">
                  <c:v>1750.0100000000002</c:v>
                </c:pt>
                <c:pt idx="16">
                  <c:v>1748.16</c:v>
                </c:pt>
                <c:pt idx="17">
                  <c:v>1746.3</c:v>
                </c:pt>
                <c:pt idx="18">
                  <c:v>1744.4500000000003</c:v>
                </c:pt>
                <c:pt idx="19">
                  <c:v>1742.6000000000001</c:v>
                </c:pt>
                <c:pt idx="20">
                  <c:v>1740.75</c:v>
                </c:pt>
                <c:pt idx="21">
                  <c:v>1738.9000000000003</c:v>
                </c:pt>
                <c:pt idx="22">
                  <c:v>1737.04</c:v>
                </c:pt>
                <c:pt idx="23">
                  <c:v>1735.1900000000005</c:v>
                </c:pt>
                <c:pt idx="24">
                  <c:v>1733.3400000000004</c:v>
                </c:pt>
                <c:pt idx="25">
                  <c:v>1731.4900000000002</c:v>
                </c:pt>
                <c:pt idx="26">
                  <c:v>1729.64</c:v>
                </c:pt>
                <c:pt idx="27">
                  <c:v>1727.7900000000004</c:v>
                </c:pt>
                <c:pt idx="28">
                  <c:v>1725.9400000000003</c:v>
                </c:pt>
                <c:pt idx="29">
                  <c:v>1724.0900000000001</c:v>
                </c:pt>
                <c:pt idx="30">
                  <c:v>1722.2400000000005</c:v>
                </c:pt>
                <c:pt idx="31">
                  <c:v>1720.3700000000001</c:v>
                </c:pt>
                <c:pt idx="32">
                  <c:v>1718.5200000000004</c:v>
                </c:pt>
                <c:pt idx="33">
                  <c:v>1716.6700000000003</c:v>
                </c:pt>
                <c:pt idx="34">
                  <c:v>1714.8200000000002</c:v>
                </c:pt>
                <c:pt idx="35">
                  <c:v>1712.97</c:v>
                </c:pt>
                <c:pt idx="36">
                  <c:v>1711.1200000000003</c:v>
                </c:pt>
                <c:pt idx="37">
                  <c:v>1709.2700000000002</c:v>
                </c:pt>
                <c:pt idx="38">
                  <c:v>1707.42</c:v>
                </c:pt>
                <c:pt idx="39">
                  <c:v>1705.5600000000002</c:v>
                </c:pt>
                <c:pt idx="40">
                  <c:v>1703.71</c:v>
                </c:pt>
                <c:pt idx="41">
                  <c:v>1701.8600000000004</c:v>
                </c:pt>
                <c:pt idx="42">
                  <c:v>1700.0100000000002</c:v>
                </c:pt>
                <c:pt idx="43">
                  <c:v>1698.16</c:v>
                </c:pt>
                <c:pt idx="44">
                  <c:v>1696.31</c:v>
                </c:pt>
                <c:pt idx="45">
                  <c:v>1694.4600000000003</c:v>
                </c:pt>
                <c:pt idx="46">
                  <c:v>1692.6000000000001</c:v>
                </c:pt>
                <c:pt idx="47">
                  <c:v>1690.75</c:v>
                </c:pt>
                <c:pt idx="48">
                  <c:v>1688.89</c:v>
                </c:pt>
                <c:pt idx="49">
                  <c:v>1687.04</c:v>
                </c:pt>
                <c:pt idx="50">
                  <c:v>1685.1900000000005</c:v>
                </c:pt>
                <c:pt idx="51">
                  <c:v>1683.3400000000004</c:v>
                </c:pt>
                <c:pt idx="52">
                  <c:v>1681.4900000000002</c:v>
                </c:pt>
                <c:pt idx="53">
                  <c:v>1679.64</c:v>
                </c:pt>
                <c:pt idx="54">
                  <c:v>1677.7900000000004</c:v>
                </c:pt>
                <c:pt idx="55">
                  <c:v>1675.9400000000003</c:v>
                </c:pt>
                <c:pt idx="56">
                  <c:v>1674.0800000000004</c:v>
                </c:pt>
                <c:pt idx="57">
                  <c:v>1672.2300000000002</c:v>
                </c:pt>
                <c:pt idx="58">
                  <c:v>1670.38</c:v>
                </c:pt>
                <c:pt idx="59">
                  <c:v>1668.5300000000004</c:v>
                </c:pt>
                <c:pt idx="60">
                  <c:v>1666.6700000000003</c:v>
                </c:pt>
                <c:pt idx="61">
                  <c:v>1664.8200000000002</c:v>
                </c:pt>
                <c:pt idx="62">
                  <c:v>1662.97</c:v>
                </c:pt>
                <c:pt idx="63">
                  <c:v>1661.1200000000003</c:v>
                </c:pt>
                <c:pt idx="64">
                  <c:v>1659.2700000000002</c:v>
                </c:pt>
                <c:pt idx="65">
                  <c:v>1657.4100000000003</c:v>
                </c:pt>
                <c:pt idx="66">
                  <c:v>1655.5600000000002</c:v>
                </c:pt>
                <c:pt idx="67">
                  <c:v>1653.71</c:v>
                </c:pt>
                <c:pt idx="68">
                  <c:v>1651.8600000000004</c:v>
                </c:pt>
                <c:pt idx="69">
                  <c:v>1650.0100000000002</c:v>
                </c:pt>
                <c:pt idx="70">
                  <c:v>1648.16</c:v>
                </c:pt>
                <c:pt idx="71">
                  <c:v>1646.31</c:v>
                </c:pt>
                <c:pt idx="72">
                  <c:v>1644.4600000000003</c:v>
                </c:pt>
                <c:pt idx="73">
                  <c:v>1642.6100000000001</c:v>
                </c:pt>
                <c:pt idx="74">
                  <c:v>1640.7400000000002</c:v>
                </c:pt>
                <c:pt idx="75">
                  <c:v>1638.89</c:v>
                </c:pt>
                <c:pt idx="76">
                  <c:v>1637.04</c:v>
                </c:pt>
                <c:pt idx="77">
                  <c:v>1635.1900000000005</c:v>
                </c:pt>
                <c:pt idx="78">
                  <c:v>1633.3400000000004</c:v>
                </c:pt>
                <c:pt idx="79">
                  <c:v>1631.4900000000002</c:v>
                </c:pt>
                <c:pt idx="80">
                  <c:v>1629.64</c:v>
                </c:pt>
                <c:pt idx="81">
                  <c:v>1627.7900000000004</c:v>
                </c:pt>
                <c:pt idx="82">
                  <c:v>1625.93</c:v>
                </c:pt>
                <c:pt idx="83">
                  <c:v>1624.0800000000004</c:v>
                </c:pt>
                <c:pt idx="84">
                  <c:v>1622.2300000000002</c:v>
                </c:pt>
                <c:pt idx="85">
                  <c:v>1620.38</c:v>
                </c:pt>
                <c:pt idx="86">
                  <c:v>1618.5300000000004</c:v>
                </c:pt>
                <c:pt idx="87">
                  <c:v>1616.6800000000003</c:v>
                </c:pt>
                <c:pt idx="88">
                  <c:v>1614.8200000000002</c:v>
                </c:pt>
                <c:pt idx="89">
                  <c:v>1612.97</c:v>
                </c:pt>
                <c:pt idx="90">
                  <c:v>1611.1200000000003</c:v>
                </c:pt>
                <c:pt idx="91">
                  <c:v>1609.26</c:v>
                </c:pt>
                <c:pt idx="92">
                  <c:v>1607.4100000000003</c:v>
                </c:pt>
                <c:pt idx="93">
                  <c:v>1605.5600000000002</c:v>
                </c:pt>
                <c:pt idx="94">
                  <c:v>1603.71</c:v>
                </c:pt>
                <c:pt idx="95">
                  <c:v>1601.8600000000004</c:v>
                </c:pt>
                <c:pt idx="96">
                  <c:v>1600.0100000000002</c:v>
                </c:pt>
                <c:pt idx="97">
                  <c:v>1598.16</c:v>
                </c:pt>
                <c:pt idx="98">
                  <c:v>1596.31</c:v>
                </c:pt>
                <c:pt idx="99">
                  <c:v>1594.45</c:v>
                </c:pt>
                <c:pt idx="100">
                  <c:v>1592.6</c:v>
                </c:pt>
                <c:pt idx="101">
                  <c:v>1590.7500000000002</c:v>
                </c:pt>
                <c:pt idx="102">
                  <c:v>1588.89</c:v>
                </c:pt>
                <c:pt idx="103">
                  <c:v>1587.04</c:v>
                </c:pt>
                <c:pt idx="104">
                  <c:v>1585.1900000000005</c:v>
                </c:pt>
                <c:pt idx="105">
                  <c:v>1583.3400000000004</c:v>
                </c:pt>
                <c:pt idx="106">
                  <c:v>1581.4900000000002</c:v>
                </c:pt>
                <c:pt idx="107">
                  <c:v>1579.64</c:v>
                </c:pt>
                <c:pt idx="108">
                  <c:v>1577.7800000000002</c:v>
                </c:pt>
                <c:pt idx="109">
                  <c:v>1575.93</c:v>
                </c:pt>
                <c:pt idx="110">
                  <c:v>1574.0800000000004</c:v>
                </c:pt>
                <c:pt idx="111">
                  <c:v>1572.2300000000002</c:v>
                </c:pt>
                <c:pt idx="112">
                  <c:v>1570.38</c:v>
                </c:pt>
                <c:pt idx="113">
                  <c:v>1568.5300000000004</c:v>
                </c:pt>
                <c:pt idx="114">
                  <c:v>1566.6800000000003</c:v>
                </c:pt>
                <c:pt idx="115">
                  <c:v>1564.8300000000002</c:v>
                </c:pt>
                <c:pt idx="116">
                  <c:v>1562.9700000000003</c:v>
                </c:pt>
                <c:pt idx="117">
                  <c:v>1561.1100000000001</c:v>
                </c:pt>
                <c:pt idx="118">
                  <c:v>1559.26</c:v>
                </c:pt>
                <c:pt idx="119">
                  <c:v>1557.4100000000003</c:v>
                </c:pt>
                <c:pt idx="120">
                  <c:v>2067.46</c:v>
                </c:pt>
                <c:pt idx="121">
                  <c:v>2067.46</c:v>
                </c:pt>
                <c:pt idx="122">
                  <c:v>2067.46</c:v>
                </c:pt>
                <c:pt idx="123">
                  <c:v>2067.46</c:v>
                </c:pt>
                <c:pt idx="124">
                  <c:v>2067.46</c:v>
                </c:pt>
                <c:pt idx="125">
                  <c:v>2067.46</c:v>
                </c:pt>
                <c:pt idx="126">
                  <c:v>2067.46</c:v>
                </c:pt>
                <c:pt idx="127">
                  <c:v>2067.46</c:v>
                </c:pt>
                <c:pt idx="128">
                  <c:v>2067.46</c:v>
                </c:pt>
                <c:pt idx="129">
                  <c:v>2067.46</c:v>
                </c:pt>
                <c:pt idx="130">
                  <c:v>2067.46</c:v>
                </c:pt>
                <c:pt idx="131">
                  <c:v>2067.46</c:v>
                </c:pt>
                <c:pt idx="132">
                  <c:v>2067.46</c:v>
                </c:pt>
                <c:pt idx="133">
                  <c:v>2067.46</c:v>
                </c:pt>
                <c:pt idx="134">
                  <c:v>2067.46</c:v>
                </c:pt>
                <c:pt idx="135">
                  <c:v>2067.46</c:v>
                </c:pt>
                <c:pt idx="136">
                  <c:v>2067.46</c:v>
                </c:pt>
                <c:pt idx="137">
                  <c:v>2067.46</c:v>
                </c:pt>
                <c:pt idx="138">
                  <c:v>2067.46</c:v>
                </c:pt>
                <c:pt idx="139">
                  <c:v>2067.46</c:v>
                </c:pt>
                <c:pt idx="140">
                  <c:v>2067.46</c:v>
                </c:pt>
                <c:pt idx="141">
                  <c:v>2067.46</c:v>
                </c:pt>
                <c:pt idx="142">
                  <c:v>2067.46</c:v>
                </c:pt>
                <c:pt idx="143">
                  <c:v>2067.46</c:v>
                </c:pt>
                <c:pt idx="144">
                  <c:v>2067.46</c:v>
                </c:pt>
                <c:pt idx="145">
                  <c:v>2067.46</c:v>
                </c:pt>
                <c:pt idx="146">
                  <c:v>2067.46</c:v>
                </c:pt>
                <c:pt idx="147">
                  <c:v>2067.46</c:v>
                </c:pt>
                <c:pt idx="148">
                  <c:v>2067.46</c:v>
                </c:pt>
                <c:pt idx="149">
                  <c:v>2067.46</c:v>
                </c:pt>
                <c:pt idx="150">
                  <c:v>2067.46</c:v>
                </c:pt>
                <c:pt idx="151">
                  <c:v>2067.46</c:v>
                </c:pt>
                <c:pt idx="152">
                  <c:v>2067.46</c:v>
                </c:pt>
                <c:pt idx="153">
                  <c:v>2067.46</c:v>
                </c:pt>
                <c:pt idx="154">
                  <c:v>2067.46</c:v>
                </c:pt>
                <c:pt idx="155">
                  <c:v>2067.46</c:v>
                </c:pt>
                <c:pt idx="156">
                  <c:v>2067.46</c:v>
                </c:pt>
                <c:pt idx="157">
                  <c:v>2067.46</c:v>
                </c:pt>
                <c:pt idx="158">
                  <c:v>2067.46</c:v>
                </c:pt>
                <c:pt idx="159">
                  <c:v>2067.46</c:v>
                </c:pt>
                <c:pt idx="160">
                  <c:v>2067.46</c:v>
                </c:pt>
                <c:pt idx="161">
                  <c:v>2067.46</c:v>
                </c:pt>
                <c:pt idx="162">
                  <c:v>2067.46</c:v>
                </c:pt>
                <c:pt idx="163">
                  <c:v>2067.46</c:v>
                </c:pt>
                <c:pt idx="164">
                  <c:v>2067.46</c:v>
                </c:pt>
                <c:pt idx="165">
                  <c:v>2067.46</c:v>
                </c:pt>
                <c:pt idx="166">
                  <c:v>2067.46</c:v>
                </c:pt>
                <c:pt idx="167">
                  <c:v>2067.46</c:v>
                </c:pt>
                <c:pt idx="168">
                  <c:v>2067.46</c:v>
                </c:pt>
                <c:pt idx="169">
                  <c:v>2067.46</c:v>
                </c:pt>
                <c:pt idx="170">
                  <c:v>2067.46</c:v>
                </c:pt>
                <c:pt idx="171">
                  <c:v>2067.46</c:v>
                </c:pt>
                <c:pt idx="172">
                  <c:v>2067.46</c:v>
                </c:pt>
                <c:pt idx="173">
                  <c:v>2067.46</c:v>
                </c:pt>
                <c:pt idx="174">
                  <c:v>2067.46</c:v>
                </c:pt>
                <c:pt idx="175">
                  <c:v>2067.46</c:v>
                </c:pt>
                <c:pt idx="176">
                  <c:v>2067.46</c:v>
                </c:pt>
                <c:pt idx="177">
                  <c:v>2067.46</c:v>
                </c:pt>
                <c:pt idx="178">
                  <c:v>2067.46</c:v>
                </c:pt>
                <c:pt idx="179">
                  <c:v>2067.46</c:v>
                </c:pt>
                <c:pt idx="180">
                  <c:v>2067.46</c:v>
                </c:pt>
                <c:pt idx="181">
                  <c:v>2067.46</c:v>
                </c:pt>
                <c:pt idx="182">
                  <c:v>2067.46</c:v>
                </c:pt>
                <c:pt idx="183">
                  <c:v>2067.46</c:v>
                </c:pt>
                <c:pt idx="184">
                  <c:v>2067.46</c:v>
                </c:pt>
                <c:pt idx="185">
                  <c:v>2067.46</c:v>
                </c:pt>
                <c:pt idx="186">
                  <c:v>2067.46</c:v>
                </c:pt>
                <c:pt idx="187">
                  <c:v>2067.46</c:v>
                </c:pt>
                <c:pt idx="188">
                  <c:v>2067.46</c:v>
                </c:pt>
                <c:pt idx="189">
                  <c:v>2067.46</c:v>
                </c:pt>
                <c:pt idx="190">
                  <c:v>2067.46</c:v>
                </c:pt>
                <c:pt idx="191">
                  <c:v>2067.46</c:v>
                </c:pt>
                <c:pt idx="192">
                  <c:v>2067.46</c:v>
                </c:pt>
                <c:pt idx="193">
                  <c:v>2067.46</c:v>
                </c:pt>
                <c:pt idx="194">
                  <c:v>2067.46</c:v>
                </c:pt>
                <c:pt idx="195">
                  <c:v>2067.46</c:v>
                </c:pt>
                <c:pt idx="196">
                  <c:v>2067.46</c:v>
                </c:pt>
                <c:pt idx="197">
                  <c:v>2067.46</c:v>
                </c:pt>
                <c:pt idx="198">
                  <c:v>2067.46</c:v>
                </c:pt>
                <c:pt idx="199">
                  <c:v>2067.46</c:v>
                </c:pt>
                <c:pt idx="200">
                  <c:v>2067.46</c:v>
                </c:pt>
                <c:pt idx="201">
                  <c:v>2067.46</c:v>
                </c:pt>
                <c:pt idx="202">
                  <c:v>2067.46</c:v>
                </c:pt>
                <c:pt idx="203">
                  <c:v>2067.46</c:v>
                </c:pt>
                <c:pt idx="204">
                  <c:v>2067.46</c:v>
                </c:pt>
                <c:pt idx="205">
                  <c:v>2067.46</c:v>
                </c:pt>
                <c:pt idx="206">
                  <c:v>2067.46</c:v>
                </c:pt>
                <c:pt idx="207">
                  <c:v>2067.46</c:v>
                </c:pt>
                <c:pt idx="208">
                  <c:v>2067.46</c:v>
                </c:pt>
                <c:pt idx="209">
                  <c:v>2067.46</c:v>
                </c:pt>
                <c:pt idx="210">
                  <c:v>2067.46</c:v>
                </c:pt>
                <c:pt idx="211">
                  <c:v>2067.46</c:v>
                </c:pt>
                <c:pt idx="212">
                  <c:v>2067.46</c:v>
                </c:pt>
                <c:pt idx="213">
                  <c:v>2067.46</c:v>
                </c:pt>
                <c:pt idx="214">
                  <c:v>2067.46</c:v>
                </c:pt>
                <c:pt idx="215">
                  <c:v>2067.46</c:v>
                </c:pt>
                <c:pt idx="216">
                  <c:v>2067.46</c:v>
                </c:pt>
                <c:pt idx="217">
                  <c:v>2067.46</c:v>
                </c:pt>
                <c:pt idx="218">
                  <c:v>2067.46</c:v>
                </c:pt>
                <c:pt idx="219">
                  <c:v>2067.46</c:v>
                </c:pt>
                <c:pt idx="220">
                  <c:v>2067.46</c:v>
                </c:pt>
                <c:pt idx="221">
                  <c:v>2067.46</c:v>
                </c:pt>
                <c:pt idx="222">
                  <c:v>2067.46</c:v>
                </c:pt>
                <c:pt idx="223">
                  <c:v>2067.46</c:v>
                </c:pt>
                <c:pt idx="224">
                  <c:v>2067.46</c:v>
                </c:pt>
                <c:pt idx="225">
                  <c:v>2067.46</c:v>
                </c:pt>
                <c:pt idx="226">
                  <c:v>2067.46</c:v>
                </c:pt>
                <c:pt idx="227">
                  <c:v>2067.46</c:v>
                </c:pt>
                <c:pt idx="228">
                  <c:v>2067.46</c:v>
                </c:pt>
                <c:pt idx="229">
                  <c:v>2067.46</c:v>
                </c:pt>
                <c:pt idx="230">
                  <c:v>2067.46</c:v>
                </c:pt>
                <c:pt idx="231">
                  <c:v>2067.46</c:v>
                </c:pt>
                <c:pt idx="232">
                  <c:v>2067.46</c:v>
                </c:pt>
                <c:pt idx="233">
                  <c:v>2067.46</c:v>
                </c:pt>
                <c:pt idx="234">
                  <c:v>2067.46</c:v>
                </c:pt>
                <c:pt idx="235">
                  <c:v>2067.46</c:v>
                </c:pt>
                <c:pt idx="236">
                  <c:v>2067.46</c:v>
                </c:pt>
                <c:pt idx="237">
                  <c:v>2067.46</c:v>
                </c:pt>
                <c:pt idx="238">
                  <c:v>2067.46</c:v>
                </c:pt>
                <c:pt idx="239">
                  <c:v>2067.46</c:v>
                </c:pt>
                <c:pt idx="240">
                  <c:v>2067.46</c:v>
                </c:pt>
                <c:pt idx="241">
                  <c:v>2067.46</c:v>
                </c:pt>
                <c:pt idx="242">
                  <c:v>2067.46</c:v>
                </c:pt>
                <c:pt idx="243">
                  <c:v>2067.46</c:v>
                </c:pt>
                <c:pt idx="244">
                  <c:v>2067.46</c:v>
                </c:pt>
                <c:pt idx="245">
                  <c:v>2067.46</c:v>
                </c:pt>
                <c:pt idx="246">
                  <c:v>2067.46</c:v>
                </c:pt>
                <c:pt idx="247">
                  <c:v>2067.46</c:v>
                </c:pt>
                <c:pt idx="248">
                  <c:v>2067.46</c:v>
                </c:pt>
                <c:pt idx="249">
                  <c:v>2067.46</c:v>
                </c:pt>
                <c:pt idx="250">
                  <c:v>2067.46</c:v>
                </c:pt>
                <c:pt idx="251">
                  <c:v>2067.46</c:v>
                </c:pt>
                <c:pt idx="252">
                  <c:v>2067.46</c:v>
                </c:pt>
                <c:pt idx="253">
                  <c:v>2067.46</c:v>
                </c:pt>
                <c:pt idx="254">
                  <c:v>2067.46</c:v>
                </c:pt>
                <c:pt idx="255">
                  <c:v>2067.46</c:v>
                </c:pt>
                <c:pt idx="256">
                  <c:v>2067.46</c:v>
                </c:pt>
                <c:pt idx="257">
                  <c:v>2067.46</c:v>
                </c:pt>
                <c:pt idx="258">
                  <c:v>2067.46</c:v>
                </c:pt>
                <c:pt idx="259">
                  <c:v>2067.46</c:v>
                </c:pt>
                <c:pt idx="260">
                  <c:v>2067.46</c:v>
                </c:pt>
                <c:pt idx="261">
                  <c:v>2067.46</c:v>
                </c:pt>
                <c:pt idx="262">
                  <c:v>2067.46</c:v>
                </c:pt>
                <c:pt idx="263">
                  <c:v>2067.46</c:v>
                </c:pt>
                <c:pt idx="264">
                  <c:v>2067.46</c:v>
                </c:pt>
                <c:pt idx="265">
                  <c:v>2067.46</c:v>
                </c:pt>
                <c:pt idx="266">
                  <c:v>2067.46</c:v>
                </c:pt>
                <c:pt idx="267">
                  <c:v>2067.46</c:v>
                </c:pt>
                <c:pt idx="268">
                  <c:v>2067.46</c:v>
                </c:pt>
                <c:pt idx="269">
                  <c:v>2067.46</c:v>
                </c:pt>
                <c:pt idx="270">
                  <c:v>2067.46</c:v>
                </c:pt>
                <c:pt idx="271">
                  <c:v>2067.46</c:v>
                </c:pt>
                <c:pt idx="272">
                  <c:v>2067.46</c:v>
                </c:pt>
                <c:pt idx="273">
                  <c:v>2067.46</c:v>
                </c:pt>
                <c:pt idx="274">
                  <c:v>2067.46</c:v>
                </c:pt>
                <c:pt idx="275">
                  <c:v>2067.46</c:v>
                </c:pt>
                <c:pt idx="276">
                  <c:v>2067.46</c:v>
                </c:pt>
                <c:pt idx="277">
                  <c:v>2067.46</c:v>
                </c:pt>
                <c:pt idx="278">
                  <c:v>2067.46</c:v>
                </c:pt>
                <c:pt idx="279">
                  <c:v>2067.46</c:v>
                </c:pt>
                <c:pt idx="280">
                  <c:v>2067.46</c:v>
                </c:pt>
                <c:pt idx="281">
                  <c:v>2067.46</c:v>
                </c:pt>
                <c:pt idx="282">
                  <c:v>2067.46</c:v>
                </c:pt>
                <c:pt idx="283">
                  <c:v>2067.46</c:v>
                </c:pt>
                <c:pt idx="284">
                  <c:v>2067.46</c:v>
                </c:pt>
                <c:pt idx="285">
                  <c:v>2067.46</c:v>
                </c:pt>
                <c:pt idx="286">
                  <c:v>2067.46</c:v>
                </c:pt>
                <c:pt idx="287">
                  <c:v>2067.46</c:v>
                </c:pt>
                <c:pt idx="288">
                  <c:v>2067.46</c:v>
                </c:pt>
                <c:pt idx="289">
                  <c:v>2067.46</c:v>
                </c:pt>
                <c:pt idx="290">
                  <c:v>2067.46</c:v>
                </c:pt>
                <c:pt idx="291">
                  <c:v>2067.46</c:v>
                </c:pt>
                <c:pt idx="292">
                  <c:v>2067.46</c:v>
                </c:pt>
                <c:pt idx="293">
                  <c:v>2067.46</c:v>
                </c:pt>
                <c:pt idx="294">
                  <c:v>2067.46</c:v>
                </c:pt>
                <c:pt idx="295">
                  <c:v>2067.46</c:v>
                </c:pt>
                <c:pt idx="296">
                  <c:v>2067.46</c:v>
                </c:pt>
                <c:pt idx="297">
                  <c:v>2067.46</c:v>
                </c:pt>
                <c:pt idx="298">
                  <c:v>2067.46</c:v>
                </c:pt>
                <c:pt idx="299">
                  <c:v>2067.46</c:v>
                </c:pt>
                <c:pt idx="300">
                  <c:v>2067.46</c:v>
                </c:pt>
                <c:pt idx="301">
                  <c:v>2067.46</c:v>
                </c:pt>
                <c:pt idx="302">
                  <c:v>2067.46</c:v>
                </c:pt>
                <c:pt idx="303">
                  <c:v>2067.46</c:v>
                </c:pt>
                <c:pt idx="304">
                  <c:v>2067.46</c:v>
                </c:pt>
                <c:pt idx="305">
                  <c:v>2067.46</c:v>
                </c:pt>
                <c:pt idx="306">
                  <c:v>2067.46</c:v>
                </c:pt>
                <c:pt idx="307">
                  <c:v>2067.46</c:v>
                </c:pt>
                <c:pt idx="308">
                  <c:v>2067.46</c:v>
                </c:pt>
                <c:pt idx="309">
                  <c:v>2067.46</c:v>
                </c:pt>
                <c:pt idx="310">
                  <c:v>2067.46</c:v>
                </c:pt>
                <c:pt idx="311">
                  <c:v>2067.46</c:v>
                </c:pt>
                <c:pt idx="312">
                  <c:v>2067.46</c:v>
                </c:pt>
                <c:pt idx="313">
                  <c:v>2067.46</c:v>
                </c:pt>
                <c:pt idx="314">
                  <c:v>2067.46</c:v>
                </c:pt>
                <c:pt idx="315">
                  <c:v>2067.46</c:v>
                </c:pt>
                <c:pt idx="316">
                  <c:v>2067.46</c:v>
                </c:pt>
                <c:pt idx="317">
                  <c:v>2067.46</c:v>
                </c:pt>
                <c:pt idx="318">
                  <c:v>2067.46</c:v>
                </c:pt>
                <c:pt idx="319">
                  <c:v>2067.46</c:v>
                </c:pt>
                <c:pt idx="320">
                  <c:v>2067.46</c:v>
                </c:pt>
                <c:pt idx="321">
                  <c:v>2067.46</c:v>
                </c:pt>
                <c:pt idx="322">
                  <c:v>2067.46</c:v>
                </c:pt>
                <c:pt idx="323">
                  <c:v>2067.46</c:v>
                </c:pt>
                <c:pt idx="324">
                  <c:v>2067.46</c:v>
                </c:pt>
                <c:pt idx="325">
                  <c:v>2067.46</c:v>
                </c:pt>
                <c:pt idx="326">
                  <c:v>2067.46</c:v>
                </c:pt>
                <c:pt idx="327">
                  <c:v>2067.46</c:v>
                </c:pt>
                <c:pt idx="328">
                  <c:v>2067.46</c:v>
                </c:pt>
                <c:pt idx="329">
                  <c:v>2067.46</c:v>
                </c:pt>
                <c:pt idx="330">
                  <c:v>2067.46</c:v>
                </c:pt>
                <c:pt idx="331">
                  <c:v>2067.46</c:v>
                </c:pt>
                <c:pt idx="332">
                  <c:v>2067.46</c:v>
                </c:pt>
                <c:pt idx="333">
                  <c:v>2067.46</c:v>
                </c:pt>
                <c:pt idx="334">
                  <c:v>2067.46</c:v>
                </c:pt>
                <c:pt idx="335">
                  <c:v>2067.46</c:v>
                </c:pt>
                <c:pt idx="336">
                  <c:v>2067.46</c:v>
                </c:pt>
                <c:pt idx="337">
                  <c:v>2067.46</c:v>
                </c:pt>
                <c:pt idx="338">
                  <c:v>2067.46</c:v>
                </c:pt>
                <c:pt idx="339">
                  <c:v>2067.46</c:v>
                </c:pt>
                <c:pt idx="340">
                  <c:v>2067.46</c:v>
                </c:pt>
                <c:pt idx="341">
                  <c:v>2067.46</c:v>
                </c:pt>
                <c:pt idx="342">
                  <c:v>2067.46</c:v>
                </c:pt>
                <c:pt idx="343">
                  <c:v>2067.46</c:v>
                </c:pt>
                <c:pt idx="344">
                  <c:v>2067.46</c:v>
                </c:pt>
                <c:pt idx="345">
                  <c:v>2067.46</c:v>
                </c:pt>
                <c:pt idx="346">
                  <c:v>2067.46</c:v>
                </c:pt>
                <c:pt idx="347">
                  <c:v>2067.46</c:v>
                </c:pt>
                <c:pt idx="348">
                  <c:v>2067.46</c:v>
                </c:pt>
                <c:pt idx="349">
                  <c:v>2067.46</c:v>
                </c:pt>
                <c:pt idx="350">
                  <c:v>2067.46</c:v>
                </c:pt>
                <c:pt idx="351">
                  <c:v>2067.46</c:v>
                </c:pt>
                <c:pt idx="352">
                  <c:v>2067.46</c:v>
                </c:pt>
                <c:pt idx="353">
                  <c:v>2067.46</c:v>
                </c:pt>
                <c:pt idx="354">
                  <c:v>2067.46</c:v>
                </c:pt>
                <c:pt idx="355">
                  <c:v>2067.46</c:v>
                </c:pt>
                <c:pt idx="356">
                  <c:v>2067.46</c:v>
                </c:pt>
                <c:pt idx="357">
                  <c:v>2067.46</c:v>
                </c:pt>
                <c:pt idx="358">
                  <c:v>2067.46</c:v>
                </c:pt>
                <c:pt idx="359">
                  <c:v>2065.31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79584"/>
        <c:axId val="385786624"/>
      </c:lineChart>
      <c:catAx>
        <c:axId val="38577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385786624"/>
        <c:crosses val="autoZero"/>
        <c:auto val="1"/>
        <c:lblAlgn val="ctr"/>
        <c:lblOffset val="100"/>
        <c:tickLblSkip val="60"/>
        <c:noMultiLvlLbl val="0"/>
      </c:catAx>
      <c:valAx>
        <c:axId val="3857866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5779584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17309755030621171"/>
          <c:y val="0.86801435779431679"/>
          <c:w val="0.59115376202974623"/>
          <c:h val="0.131985642205683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3I4ps8siv2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xESeXKPqghs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youtu.be/QT2gbWCdPVM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hyperlink" Target="https://youtu.be/FaMIJIyYALM?t=4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910318</xdr:colOff>
      <xdr:row>0</xdr:row>
      <xdr:rowOff>0</xdr:rowOff>
    </xdr:from>
    <xdr:to>
      <xdr:col>8</xdr:col>
      <xdr:colOff>0</xdr:colOff>
      <xdr:row>5</xdr:row>
      <xdr:rowOff>7257</xdr:rowOff>
    </xdr:to>
    <xdr:pic>
      <xdr:nvPicPr>
        <xdr:cNvPr id="3" name="Obraz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8318" y="0"/>
          <a:ext cx="2039711" cy="925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4491</xdr:colOff>
      <xdr:row>0</xdr:row>
      <xdr:rowOff>1</xdr:rowOff>
    </xdr:from>
    <xdr:to>
      <xdr:col>3</xdr:col>
      <xdr:colOff>1641765</xdr:colOff>
      <xdr:row>6</xdr:row>
      <xdr:rowOff>23062</xdr:rowOff>
    </xdr:to>
    <xdr:pic>
      <xdr:nvPicPr>
        <xdr:cNvPr id="2" name="Obraz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2273" y="1"/>
          <a:ext cx="2378492" cy="1214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3538</xdr:colOff>
      <xdr:row>0</xdr:row>
      <xdr:rowOff>0</xdr:rowOff>
    </xdr:from>
    <xdr:to>
      <xdr:col>8</xdr:col>
      <xdr:colOff>15240</xdr:colOff>
      <xdr:row>5</xdr:row>
      <xdr:rowOff>18142</xdr:rowOff>
    </xdr:to>
    <xdr:pic>
      <xdr:nvPicPr>
        <xdr:cNvPr id="2" name="Obraz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1438" y="0"/>
          <a:ext cx="2038622" cy="929277"/>
        </a:xfrm>
        <a:prstGeom prst="rect">
          <a:avLst/>
        </a:prstGeom>
      </xdr:spPr>
    </xdr:pic>
    <xdr:clientData/>
  </xdr:twoCellAnchor>
  <xdr:twoCellAnchor>
    <xdr:from>
      <xdr:col>8</xdr:col>
      <xdr:colOff>38100</xdr:colOff>
      <xdr:row>13</xdr:row>
      <xdr:rowOff>30480</xdr:rowOff>
    </xdr:from>
    <xdr:to>
      <xdr:col>17</xdr:col>
      <xdr:colOff>472440</xdr:colOff>
      <xdr:row>29</xdr:row>
      <xdr:rowOff>22860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3538</xdr:colOff>
      <xdr:row>0</xdr:row>
      <xdr:rowOff>0</xdr:rowOff>
    </xdr:from>
    <xdr:to>
      <xdr:col>8</xdr:col>
      <xdr:colOff>15240</xdr:colOff>
      <xdr:row>5</xdr:row>
      <xdr:rowOff>7257</xdr:rowOff>
    </xdr:to>
    <xdr:pic>
      <xdr:nvPicPr>
        <xdr:cNvPr id="2" name="Obraz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4258" y="0"/>
          <a:ext cx="2038622" cy="929277"/>
        </a:xfrm>
        <a:prstGeom prst="rect">
          <a:avLst/>
        </a:prstGeom>
      </xdr:spPr>
    </xdr:pic>
    <xdr:clientData/>
  </xdr:twoCellAnchor>
  <xdr:twoCellAnchor>
    <xdr:from>
      <xdr:col>8</xdr:col>
      <xdr:colOff>38100</xdr:colOff>
      <xdr:row>11</xdr:row>
      <xdr:rowOff>30480</xdr:rowOff>
    </xdr:from>
    <xdr:to>
      <xdr:col>17</xdr:col>
      <xdr:colOff>502920</xdr:colOff>
      <xdr:row>29</xdr:row>
      <xdr:rowOff>53340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lkulator-kredytowy-trafnie-inwestuj-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kulator nadpłat"/>
      <sheetName val="nadpłata czy lokata"/>
      <sheetName val="Kredyt 2%"/>
      <sheetName val="Twoje obliczenia"/>
    </sheetNames>
    <sheetDataSet>
      <sheetData sheetId="0"/>
      <sheetData sheetId="1"/>
      <sheetData sheetId="2">
        <row r="10">
          <cell r="E10">
            <v>3491.1200000000003</v>
          </cell>
          <cell r="G10">
            <v>1777.7900000000004</v>
          </cell>
        </row>
        <row r="11">
          <cell r="E11">
            <v>3484.51</v>
          </cell>
          <cell r="G11">
            <v>1775.9400000000003</v>
          </cell>
        </row>
        <row r="12">
          <cell r="E12">
            <v>3477.9</v>
          </cell>
          <cell r="G12">
            <v>1774.0900000000001</v>
          </cell>
        </row>
        <row r="13">
          <cell r="E13">
            <v>3471.2900000000004</v>
          </cell>
          <cell r="G13">
            <v>1772.2300000000005</v>
          </cell>
        </row>
        <row r="14">
          <cell r="E14">
            <v>3464.6800000000003</v>
          </cell>
          <cell r="G14">
            <v>1770.3800000000003</v>
          </cell>
        </row>
        <row r="15">
          <cell r="E15">
            <v>3458.0600000000004</v>
          </cell>
          <cell r="G15">
            <v>1768.5200000000004</v>
          </cell>
        </row>
        <row r="16">
          <cell r="E16">
            <v>3451.4500000000003</v>
          </cell>
          <cell r="G16">
            <v>1766.6700000000003</v>
          </cell>
        </row>
        <row r="17">
          <cell r="E17">
            <v>3444.84</v>
          </cell>
          <cell r="G17">
            <v>1764.8200000000002</v>
          </cell>
        </row>
        <row r="18">
          <cell r="E18">
            <v>3438.23</v>
          </cell>
          <cell r="G18">
            <v>1762.97</v>
          </cell>
        </row>
        <row r="19">
          <cell r="E19">
            <v>3431.6200000000003</v>
          </cell>
          <cell r="G19">
            <v>1761.1200000000003</v>
          </cell>
        </row>
        <row r="20">
          <cell r="E20">
            <v>3425.01</v>
          </cell>
          <cell r="G20">
            <v>1759.2700000000002</v>
          </cell>
        </row>
        <row r="21">
          <cell r="E21">
            <v>3418.4</v>
          </cell>
          <cell r="G21">
            <v>1757.42</v>
          </cell>
        </row>
        <row r="22">
          <cell r="E22">
            <v>3411.7900000000004</v>
          </cell>
          <cell r="G22">
            <v>1755.5700000000004</v>
          </cell>
        </row>
        <row r="23">
          <cell r="E23">
            <v>3405.17</v>
          </cell>
          <cell r="G23">
            <v>1753.71</v>
          </cell>
        </row>
        <row r="24">
          <cell r="E24">
            <v>3398.5600000000004</v>
          </cell>
          <cell r="G24">
            <v>1751.8600000000004</v>
          </cell>
        </row>
        <row r="25">
          <cell r="E25">
            <v>3391.9500000000003</v>
          </cell>
          <cell r="G25">
            <v>1750.0100000000002</v>
          </cell>
        </row>
        <row r="26">
          <cell r="E26">
            <v>3385.34</v>
          </cell>
          <cell r="G26">
            <v>1748.16</v>
          </cell>
        </row>
        <row r="27">
          <cell r="E27">
            <v>3378.73</v>
          </cell>
          <cell r="G27">
            <v>1746.3</v>
          </cell>
        </row>
        <row r="28">
          <cell r="E28">
            <v>3372.1200000000003</v>
          </cell>
          <cell r="G28">
            <v>1744.4500000000003</v>
          </cell>
        </row>
        <row r="29">
          <cell r="E29">
            <v>3365.51</v>
          </cell>
          <cell r="G29">
            <v>1742.6000000000001</v>
          </cell>
        </row>
        <row r="30">
          <cell r="E30">
            <v>3358.9</v>
          </cell>
          <cell r="G30">
            <v>1740.75</v>
          </cell>
        </row>
        <row r="31">
          <cell r="E31">
            <v>3352.2900000000004</v>
          </cell>
          <cell r="G31">
            <v>1738.9000000000003</v>
          </cell>
        </row>
        <row r="32">
          <cell r="E32">
            <v>3345.67</v>
          </cell>
          <cell r="G32">
            <v>1737.04</v>
          </cell>
        </row>
        <row r="33">
          <cell r="E33">
            <v>3339.0600000000004</v>
          </cell>
          <cell r="G33">
            <v>1735.1900000000005</v>
          </cell>
        </row>
        <row r="34">
          <cell r="E34">
            <v>3332.4500000000003</v>
          </cell>
          <cell r="G34">
            <v>1733.3400000000004</v>
          </cell>
        </row>
        <row r="35">
          <cell r="E35">
            <v>3325.84</v>
          </cell>
          <cell r="G35">
            <v>1731.4900000000002</v>
          </cell>
        </row>
        <row r="36">
          <cell r="E36">
            <v>3319.23</v>
          </cell>
          <cell r="G36">
            <v>1729.64</v>
          </cell>
        </row>
        <row r="37">
          <cell r="E37">
            <v>3312.6200000000003</v>
          </cell>
          <cell r="G37">
            <v>1727.7900000000004</v>
          </cell>
        </row>
        <row r="38">
          <cell r="E38">
            <v>3306.01</v>
          </cell>
          <cell r="G38">
            <v>1725.9400000000003</v>
          </cell>
        </row>
        <row r="39">
          <cell r="E39">
            <v>3299.4</v>
          </cell>
          <cell r="G39">
            <v>1724.0900000000001</v>
          </cell>
        </row>
        <row r="40">
          <cell r="E40">
            <v>3292.7900000000004</v>
          </cell>
          <cell r="G40">
            <v>1722.2400000000005</v>
          </cell>
        </row>
        <row r="41">
          <cell r="E41">
            <v>3286.17</v>
          </cell>
          <cell r="G41">
            <v>1720.3700000000001</v>
          </cell>
        </row>
        <row r="42">
          <cell r="E42">
            <v>3279.5600000000004</v>
          </cell>
          <cell r="G42">
            <v>1718.5200000000004</v>
          </cell>
        </row>
        <row r="43">
          <cell r="E43">
            <v>3272.9500000000003</v>
          </cell>
          <cell r="G43">
            <v>1716.6700000000003</v>
          </cell>
        </row>
        <row r="44">
          <cell r="E44">
            <v>3266.34</v>
          </cell>
          <cell r="G44">
            <v>1714.8200000000002</v>
          </cell>
        </row>
        <row r="45">
          <cell r="E45">
            <v>3259.73</v>
          </cell>
          <cell r="G45">
            <v>1712.97</v>
          </cell>
        </row>
        <row r="46">
          <cell r="E46">
            <v>3253.1200000000003</v>
          </cell>
          <cell r="G46">
            <v>1711.1200000000003</v>
          </cell>
        </row>
        <row r="47">
          <cell r="E47">
            <v>3246.51</v>
          </cell>
          <cell r="G47">
            <v>1709.2700000000002</v>
          </cell>
        </row>
        <row r="48">
          <cell r="E48">
            <v>3239.9</v>
          </cell>
          <cell r="G48">
            <v>1707.42</v>
          </cell>
        </row>
        <row r="49">
          <cell r="E49">
            <v>3233.28</v>
          </cell>
          <cell r="G49">
            <v>1705.5600000000002</v>
          </cell>
        </row>
        <row r="50">
          <cell r="E50">
            <v>3226.67</v>
          </cell>
          <cell r="G50">
            <v>1703.71</v>
          </cell>
        </row>
        <row r="51">
          <cell r="E51">
            <v>3220.0600000000004</v>
          </cell>
          <cell r="G51">
            <v>1701.8600000000004</v>
          </cell>
        </row>
        <row r="52">
          <cell r="E52">
            <v>3213.4500000000003</v>
          </cell>
          <cell r="G52">
            <v>1700.0100000000002</v>
          </cell>
        </row>
        <row r="53">
          <cell r="E53">
            <v>3206.84</v>
          </cell>
          <cell r="G53">
            <v>1698.16</v>
          </cell>
        </row>
        <row r="54">
          <cell r="E54">
            <v>3200.23</v>
          </cell>
          <cell r="G54">
            <v>1696.31</v>
          </cell>
        </row>
        <row r="55">
          <cell r="E55">
            <v>3193.6200000000003</v>
          </cell>
          <cell r="G55">
            <v>1694.4600000000003</v>
          </cell>
        </row>
        <row r="56">
          <cell r="E56">
            <v>3187.01</v>
          </cell>
          <cell r="G56">
            <v>1692.6000000000001</v>
          </cell>
        </row>
        <row r="57">
          <cell r="E57">
            <v>3180.4</v>
          </cell>
          <cell r="G57">
            <v>1690.75</v>
          </cell>
        </row>
        <row r="58">
          <cell r="E58">
            <v>3173.78</v>
          </cell>
          <cell r="G58">
            <v>1688.89</v>
          </cell>
        </row>
        <row r="59">
          <cell r="E59">
            <v>3167.17</v>
          </cell>
          <cell r="G59">
            <v>1687.04</v>
          </cell>
        </row>
        <row r="60">
          <cell r="E60">
            <v>3160.5600000000004</v>
          </cell>
          <cell r="G60">
            <v>1685.1900000000005</v>
          </cell>
        </row>
        <row r="61">
          <cell r="E61">
            <v>3153.9500000000003</v>
          </cell>
          <cell r="G61">
            <v>1683.3400000000004</v>
          </cell>
        </row>
        <row r="62">
          <cell r="E62">
            <v>3147.34</v>
          </cell>
          <cell r="G62">
            <v>1681.4900000000002</v>
          </cell>
        </row>
        <row r="63">
          <cell r="E63">
            <v>3140.73</v>
          </cell>
          <cell r="G63">
            <v>1679.64</v>
          </cell>
        </row>
        <row r="64">
          <cell r="E64">
            <v>3134.1200000000003</v>
          </cell>
          <cell r="G64">
            <v>1677.7900000000004</v>
          </cell>
        </row>
        <row r="65">
          <cell r="E65">
            <v>3127.51</v>
          </cell>
          <cell r="G65">
            <v>1675.9400000000003</v>
          </cell>
        </row>
        <row r="66">
          <cell r="E66">
            <v>3120.8900000000003</v>
          </cell>
          <cell r="G66">
            <v>1674.0800000000004</v>
          </cell>
        </row>
        <row r="67">
          <cell r="E67">
            <v>3114.28</v>
          </cell>
          <cell r="G67">
            <v>1672.2300000000002</v>
          </cell>
        </row>
        <row r="68">
          <cell r="E68">
            <v>3107.67</v>
          </cell>
          <cell r="G68">
            <v>1670.38</v>
          </cell>
        </row>
        <row r="69">
          <cell r="E69">
            <v>3101.0600000000004</v>
          </cell>
          <cell r="G69">
            <v>1668.5300000000004</v>
          </cell>
        </row>
        <row r="70">
          <cell r="E70">
            <v>3094.4500000000003</v>
          </cell>
          <cell r="G70">
            <v>1666.6700000000003</v>
          </cell>
        </row>
        <row r="71">
          <cell r="E71">
            <v>3087.84</v>
          </cell>
          <cell r="G71">
            <v>1664.8200000000002</v>
          </cell>
        </row>
        <row r="72">
          <cell r="E72">
            <v>3081.23</v>
          </cell>
          <cell r="G72">
            <v>1662.97</v>
          </cell>
        </row>
        <row r="73">
          <cell r="E73">
            <v>3074.6200000000003</v>
          </cell>
          <cell r="G73">
            <v>1661.1200000000003</v>
          </cell>
        </row>
        <row r="74">
          <cell r="E74">
            <v>3068.01</v>
          </cell>
          <cell r="G74">
            <v>1659.2700000000002</v>
          </cell>
        </row>
        <row r="75">
          <cell r="E75">
            <v>3061.3900000000003</v>
          </cell>
          <cell r="G75">
            <v>1657.4100000000003</v>
          </cell>
        </row>
        <row r="76">
          <cell r="E76">
            <v>3054.78</v>
          </cell>
          <cell r="G76">
            <v>1655.5600000000002</v>
          </cell>
        </row>
        <row r="77">
          <cell r="E77">
            <v>3048.17</v>
          </cell>
          <cell r="G77">
            <v>1653.71</v>
          </cell>
        </row>
        <row r="78">
          <cell r="E78">
            <v>3041.5600000000004</v>
          </cell>
          <cell r="G78">
            <v>1651.8600000000004</v>
          </cell>
        </row>
        <row r="79">
          <cell r="E79">
            <v>3034.9500000000003</v>
          </cell>
          <cell r="G79">
            <v>1650.0100000000002</v>
          </cell>
        </row>
        <row r="80">
          <cell r="E80">
            <v>3028.34</v>
          </cell>
          <cell r="G80">
            <v>1648.16</v>
          </cell>
        </row>
        <row r="81">
          <cell r="E81">
            <v>3021.73</v>
          </cell>
          <cell r="G81">
            <v>1646.31</v>
          </cell>
        </row>
        <row r="82">
          <cell r="E82">
            <v>3015.1200000000003</v>
          </cell>
          <cell r="G82">
            <v>1644.4600000000003</v>
          </cell>
        </row>
        <row r="83">
          <cell r="E83">
            <v>3008.51</v>
          </cell>
          <cell r="G83">
            <v>1642.6100000000001</v>
          </cell>
        </row>
        <row r="84">
          <cell r="E84">
            <v>3001.8900000000003</v>
          </cell>
          <cell r="G84">
            <v>1640.7400000000002</v>
          </cell>
        </row>
        <row r="85">
          <cell r="E85">
            <v>2995.28</v>
          </cell>
          <cell r="G85">
            <v>1638.89</v>
          </cell>
        </row>
        <row r="86">
          <cell r="E86">
            <v>2988.67</v>
          </cell>
          <cell r="G86">
            <v>1637.04</v>
          </cell>
        </row>
        <row r="87">
          <cell r="E87">
            <v>2982.0600000000004</v>
          </cell>
          <cell r="G87">
            <v>1635.1900000000005</v>
          </cell>
        </row>
        <row r="88">
          <cell r="E88">
            <v>2975.4500000000003</v>
          </cell>
          <cell r="G88">
            <v>1633.3400000000004</v>
          </cell>
        </row>
        <row r="89">
          <cell r="E89">
            <v>2968.84</v>
          </cell>
          <cell r="G89">
            <v>1631.4900000000002</v>
          </cell>
        </row>
        <row r="90">
          <cell r="E90">
            <v>2962.23</v>
          </cell>
          <cell r="G90">
            <v>1629.64</v>
          </cell>
        </row>
        <row r="91">
          <cell r="E91">
            <v>2955.6200000000003</v>
          </cell>
          <cell r="G91">
            <v>1627.7900000000004</v>
          </cell>
        </row>
        <row r="92">
          <cell r="E92">
            <v>2949</v>
          </cell>
          <cell r="G92">
            <v>1625.93</v>
          </cell>
        </row>
        <row r="93">
          <cell r="E93">
            <v>2942.3900000000003</v>
          </cell>
          <cell r="G93">
            <v>1624.0800000000004</v>
          </cell>
        </row>
        <row r="94">
          <cell r="E94">
            <v>2935.78</v>
          </cell>
          <cell r="G94">
            <v>1622.2300000000002</v>
          </cell>
        </row>
        <row r="95">
          <cell r="E95">
            <v>2929.17</v>
          </cell>
          <cell r="G95">
            <v>1620.38</v>
          </cell>
        </row>
        <row r="96">
          <cell r="E96">
            <v>2922.5600000000004</v>
          </cell>
          <cell r="G96">
            <v>1618.5300000000004</v>
          </cell>
        </row>
        <row r="97">
          <cell r="E97">
            <v>2915.9500000000003</v>
          </cell>
          <cell r="G97">
            <v>1616.6800000000003</v>
          </cell>
        </row>
        <row r="98">
          <cell r="E98">
            <v>2909.34</v>
          </cell>
          <cell r="G98">
            <v>1614.8200000000002</v>
          </cell>
        </row>
        <row r="99">
          <cell r="E99">
            <v>2902.73</v>
          </cell>
          <cell r="G99">
            <v>1612.97</v>
          </cell>
        </row>
        <row r="100">
          <cell r="E100">
            <v>2896.1200000000003</v>
          </cell>
          <cell r="G100">
            <v>1611.1200000000003</v>
          </cell>
        </row>
        <row r="101">
          <cell r="E101">
            <v>2889.5</v>
          </cell>
          <cell r="G101">
            <v>1609.26</v>
          </cell>
        </row>
        <row r="102">
          <cell r="E102">
            <v>2882.8900000000003</v>
          </cell>
          <cell r="G102">
            <v>1607.4100000000003</v>
          </cell>
        </row>
        <row r="103">
          <cell r="E103">
            <v>2876.28</v>
          </cell>
          <cell r="G103">
            <v>1605.5600000000002</v>
          </cell>
        </row>
        <row r="104">
          <cell r="E104">
            <v>2869.67</v>
          </cell>
          <cell r="G104">
            <v>1603.71</v>
          </cell>
        </row>
        <row r="105">
          <cell r="E105">
            <v>2863.0600000000004</v>
          </cell>
          <cell r="G105">
            <v>1601.8600000000004</v>
          </cell>
        </row>
        <row r="106">
          <cell r="E106">
            <v>2856.4500000000003</v>
          </cell>
          <cell r="G106">
            <v>1600.0100000000002</v>
          </cell>
        </row>
        <row r="107">
          <cell r="E107">
            <v>2849.84</v>
          </cell>
          <cell r="G107">
            <v>1598.16</v>
          </cell>
        </row>
        <row r="108">
          <cell r="E108">
            <v>2843.23</v>
          </cell>
          <cell r="G108">
            <v>1596.31</v>
          </cell>
        </row>
        <row r="109">
          <cell r="E109">
            <v>2836.61</v>
          </cell>
          <cell r="G109">
            <v>1594.45</v>
          </cell>
        </row>
        <row r="110">
          <cell r="E110">
            <v>2830</v>
          </cell>
          <cell r="G110">
            <v>1592.6</v>
          </cell>
        </row>
        <row r="111">
          <cell r="E111">
            <v>2823.3900000000003</v>
          </cell>
          <cell r="G111">
            <v>1590.7500000000002</v>
          </cell>
        </row>
        <row r="112">
          <cell r="E112">
            <v>2816.78</v>
          </cell>
          <cell r="G112">
            <v>1588.89</v>
          </cell>
        </row>
        <row r="113">
          <cell r="E113">
            <v>2810.17</v>
          </cell>
          <cell r="G113">
            <v>1587.04</v>
          </cell>
        </row>
        <row r="114">
          <cell r="E114">
            <v>2803.5600000000004</v>
          </cell>
          <cell r="G114">
            <v>1585.1900000000005</v>
          </cell>
        </row>
        <row r="115">
          <cell r="E115">
            <v>2796.9500000000003</v>
          </cell>
          <cell r="G115">
            <v>1583.3400000000004</v>
          </cell>
        </row>
        <row r="116">
          <cell r="E116">
            <v>2790.34</v>
          </cell>
          <cell r="G116">
            <v>1581.4900000000002</v>
          </cell>
        </row>
        <row r="117">
          <cell r="E117">
            <v>2783.73</v>
          </cell>
          <cell r="G117">
            <v>1579.64</v>
          </cell>
        </row>
        <row r="118">
          <cell r="E118">
            <v>2777.11</v>
          </cell>
          <cell r="G118">
            <v>1577.7800000000002</v>
          </cell>
        </row>
        <row r="119">
          <cell r="E119">
            <v>2770.5</v>
          </cell>
          <cell r="G119">
            <v>1575.93</v>
          </cell>
        </row>
        <row r="120">
          <cell r="E120">
            <v>2763.8900000000003</v>
          </cell>
          <cell r="G120">
            <v>1574.0800000000004</v>
          </cell>
        </row>
        <row r="121">
          <cell r="E121">
            <v>2757.28</v>
          </cell>
          <cell r="G121">
            <v>1572.2300000000002</v>
          </cell>
        </row>
        <row r="122">
          <cell r="E122">
            <v>2750.67</v>
          </cell>
          <cell r="G122">
            <v>1570.38</v>
          </cell>
        </row>
        <row r="123">
          <cell r="E123">
            <v>2744.0600000000004</v>
          </cell>
          <cell r="G123">
            <v>1568.5300000000004</v>
          </cell>
        </row>
        <row r="124">
          <cell r="E124">
            <v>2737.4500000000003</v>
          </cell>
          <cell r="G124">
            <v>1566.6800000000003</v>
          </cell>
        </row>
        <row r="125">
          <cell r="E125">
            <v>2730.84</v>
          </cell>
          <cell r="G125">
            <v>1564.8300000000002</v>
          </cell>
        </row>
        <row r="126">
          <cell r="E126">
            <v>2724.2200000000003</v>
          </cell>
          <cell r="G126">
            <v>1562.9700000000003</v>
          </cell>
        </row>
        <row r="127">
          <cell r="E127">
            <v>2717.61</v>
          </cell>
          <cell r="G127">
            <v>1561.1100000000001</v>
          </cell>
        </row>
        <row r="128">
          <cell r="E128">
            <v>2711</v>
          </cell>
          <cell r="G128">
            <v>1559.26</v>
          </cell>
        </row>
        <row r="129">
          <cell r="E129">
            <v>2704.3900000000003</v>
          </cell>
          <cell r="G129">
            <v>1557.4100000000003</v>
          </cell>
        </row>
        <row r="130">
          <cell r="E130">
            <v>2067.46</v>
          </cell>
          <cell r="G130">
            <v>2067.46</v>
          </cell>
        </row>
        <row r="131">
          <cell r="E131">
            <v>2067.46</v>
          </cell>
          <cell r="G131">
            <v>2067.46</v>
          </cell>
        </row>
        <row r="132">
          <cell r="E132">
            <v>2067.46</v>
          </cell>
          <cell r="G132">
            <v>2067.46</v>
          </cell>
        </row>
        <row r="133">
          <cell r="E133">
            <v>2067.46</v>
          </cell>
          <cell r="G133">
            <v>2067.46</v>
          </cell>
        </row>
        <row r="134">
          <cell r="E134">
            <v>2067.46</v>
          </cell>
          <cell r="G134">
            <v>2067.46</v>
          </cell>
        </row>
        <row r="135">
          <cell r="E135">
            <v>2067.46</v>
          </cell>
          <cell r="G135">
            <v>2067.46</v>
          </cell>
        </row>
        <row r="136">
          <cell r="E136">
            <v>2067.46</v>
          </cell>
          <cell r="G136">
            <v>2067.46</v>
          </cell>
        </row>
        <row r="137">
          <cell r="E137">
            <v>2067.46</v>
          </cell>
          <cell r="G137">
            <v>2067.46</v>
          </cell>
        </row>
        <row r="138">
          <cell r="E138">
            <v>2067.46</v>
          </cell>
          <cell r="G138">
            <v>2067.46</v>
          </cell>
        </row>
        <row r="139">
          <cell r="E139">
            <v>2067.46</v>
          </cell>
          <cell r="G139">
            <v>2067.46</v>
          </cell>
        </row>
        <row r="140">
          <cell r="E140">
            <v>2067.46</v>
          </cell>
          <cell r="G140">
            <v>2067.46</v>
          </cell>
        </row>
        <row r="141">
          <cell r="E141">
            <v>2067.46</v>
          </cell>
          <cell r="G141">
            <v>2067.46</v>
          </cell>
        </row>
        <row r="142">
          <cell r="E142">
            <v>2067.46</v>
          </cell>
          <cell r="G142">
            <v>2067.46</v>
          </cell>
        </row>
        <row r="143">
          <cell r="E143">
            <v>2067.46</v>
          </cell>
          <cell r="G143">
            <v>2067.46</v>
          </cell>
        </row>
        <row r="144">
          <cell r="E144">
            <v>2067.46</v>
          </cell>
          <cell r="G144">
            <v>2067.46</v>
          </cell>
        </row>
        <row r="145">
          <cell r="E145">
            <v>2067.46</v>
          </cell>
          <cell r="G145">
            <v>2067.46</v>
          </cell>
        </row>
        <row r="146">
          <cell r="E146">
            <v>2067.46</v>
          </cell>
          <cell r="G146">
            <v>2067.46</v>
          </cell>
        </row>
        <row r="147">
          <cell r="E147">
            <v>2067.46</v>
          </cell>
          <cell r="G147">
            <v>2067.46</v>
          </cell>
        </row>
        <row r="148">
          <cell r="E148">
            <v>2067.46</v>
          </cell>
          <cell r="G148">
            <v>2067.46</v>
          </cell>
        </row>
        <row r="149">
          <cell r="E149">
            <v>2067.46</v>
          </cell>
          <cell r="G149">
            <v>2067.46</v>
          </cell>
        </row>
        <row r="150">
          <cell r="E150">
            <v>2067.46</v>
          </cell>
          <cell r="G150">
            <v>2067.46</v>
          </cell>
        </row>
        <row r="151">
          <cell r="E151">
            <v>2067.46</v>
          </cell>
          <cell r="G151">
            <v>2067.46</v>
          </cell>
        </row>
        <row r="152">
          <cell r="E152">
            <v>2067.46</v>
          </cell>
          <cell r="G152">
            <v>2067.46</v>
          </cell>
        </row>
        <row r="153">
          <cell r="E153">
            <v>2067.46</v>
          </cell>
          <cell r="G153">
            <v>2067.46</v>
          </cell>
        </row>
        <row r="154">
          <cell r="E154">
            <v>2067.46</v>
          </cell>
          <cell r="G154">
            <v>2067.46</v>
          </cell>
        </row>
        <row r="155">
          <cell r="E155">
            <v>2067.46</v>
          </cell>
          <cell r="G155">
            <v>2067.46</v>
          </cell>
        </row>
        <row r="156">
          <cell r="E156">
            <v>2067.46</v>
          </cell>
          <cell r="G156">
            <v>2067.46</v>
          </cell>
        </row>
        <row r="157">
          <cell r="E157">
            <v>2067.46</v>
          </cell>
          <cell r="G157">
            <v>2067.46</v>
          </cell>
        </row>
        <row r="158">
          <cell r="E158">
            <v>2067.46</v>
          </cell>
          <cell r="G158">
            <v>2067.46</v>
          </cell>
        </row>
        <row r="159">
          <cell r="E159">
            <v>2067.46</v>
          </cell>
          <cell r="G159">
            <v>2067.46</v>
          </cell>
        </row>
        <row r="160">
          <cell r="E160">
            <v>2067.46</v>
          </cell>
          <cell r="G160">
            <v>2067.46</v>
          </cell>
        </row>
        <row r="161">
          <cell r="E161">
            <v>2067.46</v>
          </cell>
          <cell r="G161">
            <v>2067.46</v>
          </cell>
        </row>
        <row r="162">
          <cell r="E162">
            <v>2067.46</v>
          </cell>
          <cell r="G162">
            <v>2067.46</v>
          </cell>
        </row>
        <row r="163">
          <cell r="E163">
            <v>2067.46</v>
          </cell>
          <cell r="G163">
            <v>2067.46</v>
          </cell>
        </row>
        <row r="164">
          <cell r="E164">
            <v>2067.46</v>
          </cell>
          <cell r="G164">
            <v>2067.46</v>
          </cell>
        </row>
        <row r="165">
          <cell r="E165">
            <v>2067.46</v>
          </cell>
          <cell r="G165">
            <v>2067.46</v>
          </cell>
        </row>
        <row r="166">
          <cell r="E166">
            <v>2067.46</v>
          </cell>
          <cell r="G166">
            <v>2067.46</v>
          </cell>
        </row>
        <row r="167">
          <cell r="E167">
            <v>2067.46</v>
          </cell>
          <cell r="G167">
            <v>2067.46</v>
          </cell>
        </row>
        <row r="168">
          <cell r="E168">
            <v>2067.46</v>
          </cell>
          <cell r="G168">
            <v>2067.46</v>
          </cell>
        </row>
        <row r="169">
          <cell r="E169">
            <v>2067.46</v>
          </cell>
          <cell r="G169">
            <v>2067.46</v>
          </cell>
        </row>
        <row r="170">
          <cell r="E170">
            <v>2067.46</v>
          </cell>
          <cell r="G170">
            <v>2067.46</v>
          </cell>
        </row>
        <row r="171">
          <cell r="E171">
            <v>2067.46</v>
          </cell>
          <cell r="G171">
            <v>2067.46</v>
          </cell>
        </row>
        <row r="172">
          <cell r="E172">
            <v>2067.46</v>
          </cell>
          <cell r="G172">
            <v>2067.46</v>
          </cell>
        </row>
        <row r="173">
          <cell r="E173">
            <v>2067.46</v>
          </cell>
          <cell r="G173">
            <v>2067.46</v>
          </cell>
        </row>
        <row r="174">
          <cell r="E174">
            <v>2067.46</v>
          </cell>
          <cell r="G174">
            <v>2067.46</v>
          </cell>
        </row>
        <row r="175">
          <cell r="E175">
            <v>2067.46</v>
          </cell>
          <cell r="G175">
            <v>2067.46</v>
          </cell>
        </row>
        <row r="176">
          <cell r="E176">
            <v>2067.46</v>
          </cell>
          <cell r="G176">
            <v>2067.46</v>
          </cell>
        </row>
        <row r="177">
          <cell r="E177">
            <v>2067.46</v>
          </cell>
          <cell r="G177">
            <v>2067.46</v>
          </cell>
        </row>
        <row r="178">
          <cell r="E178">
            <v>2067.46</v>
          </cell>
          <cell r="G178">
            <v>2067.46</v>
          </cell>
        </row>
        <row r="179">
          <cell r="E179">
            <v>2067.46</v>
          </cell>
          <cell r="G179">
            <v>2067.46</v>
          </cell>
        </row>
        <row r="180">
          <cell r="E180">
            <v>2067.46</v>
          </cell>
          <cell r="G180">
            <v>2067.46</v>
          </cell>
        </row>
        <row r="181">
          <cell r="E181">
            <v>2067.46</v>
          </cell>
          <cell r="G181">
            <v>2067.46</v>
          </cell>
        </row>
        <row r="182">
          <cell r="E182">
            <v>2067.46</v>
          </cell>
          <cell r="G182">
            <v>2067.46</v>
          </cell>
        </row>
        <row r="183">
          <cell r="E183">
            <v>2067.46</v>
          </cell>
          <cell r="G183">
            <v>2067.46</v>
          </cell>
        </row>
        <row r="184">
          <cell r="E184">
            <v>2067.46</v>
          </cell>
          <cell r="G184">
            <v>2067.46</v>
          </cell>
        </row>
        <row r="185">
          <cell r="E185">
            <v>2067.46</v>
          </cell>
          <cell r="G185">
            <v>2067.46</v>
          </cell>
        </row>
        <row r="186">
          <cell r="E186">
            <v>2067.46</v>
          </cell>
          <cell r="G186">
            <v>2067.46</v>
          </cell>
        </row>
        <row r="187">
          <cell r="E187">
            <v>2067.46</v>
          </cell>
          <cell r="G187">
            <v>2067.46</v>
          </cell>
        </row>
        <row r="188">
          <cell r="E188">
            <v>2067.46</v>
          </cell>
          <cell r="G188">
            <v>2067.46</v>
          </cell>
        </row>
        <row r="189">
          <cell r="E189">
            <v>2067.46</v>
          </cell>
          <cell r="G189">
            <v>2067.46</v>
          </cell>
        </row>
        <row r="190">
          <cell r="E190">
            <v>2067.46</v>
          </cell>
          <cell r="G190">
            <v>2067.46</v>
          </cell>
        </row>
        <row r="191">
          <cell r="E191">
            <v>2067.46</v>
          </cell>
          <cell r="G191">
            <v>2067.46</v>
          </cell>
        </row>
        <row r="192">
          <cell r="E192">
            <v>2067.46</v>
          </cell>
          <cell r="G192">
            <v>2067.46</v>
          </cell>
        </row>
        <row r="193">
          <cell r="E193">
            <v>2067.46</v>
          </cell>
          <cell r="G193">
            <v>2067.46</v>
          </cell>
        </row>
        <row r="194">
          <cell r="E194">
            <v>2067.46</v>
          </cell>
          <cell r="G194">
            <v>2067.46</v>
          </cell>
        </row>
        <row r="195">
          <cell r="E195">
            <v>2067.46</v>
          </cell>
          <cell r="G195">
            <v>2067.46</v>
          </cell>
        </row>
        <row r="196">
          <cell r="E196">
            <v>2067.46</v>
          </cell>
          <cell r="G196">
            <v>2067.46</v>
          </cell>
        </row>
        <row r="197">
          <cell r="E197">
            <v>2067.46</v>
          </cell>
          <cell r="G197">
            <v>2067.46</v>
          </cell>
        </row>
        <row r="198">
          <cell r="E198">
            <v>2067.46</v>
          </cell>
          <cell r="G198">
            <v>2067.46</v>
          </cell>
        </row>
        <row r="199">
          <cell r="E199">
            <v>2067.46</v>
          </cell>
          <cell r="G199">
            <v>2067.46</v>
          </cell>
        </row>
        <row r="200">
          <cell r="E200">
            <v>2067.46</v>
          </cell>
          <cell r="G200">
            <v>2067.46</v>
          </cell>
        </row>
        <row r="201">
          <cell r="E201">
            <v>2067.46</v>
          </cell>
          <cell r="G201">
            <v>2067.46</v>
          </cell>
        </row>
        <row r="202">
          <cell r="E202">
            <v>2067.46</v>
          </cell>
          <cell r="G202">
            <v>2067.46</v>
          </cell>
        </row>
        <row r="203">
          <cell r="E203">
            <v>2067.46</v>
          </cell>
          <cell r="G203">
            <v>2067.46</v>
          </cell>
        </row>
        <row r="204">
          <cell r="E204">
            <v>2067.46</v>
          </cell>
          <cell r="G204">
            <v>2067.46</v>
          </cell>
        </row>
        <row r="205">
          <cell r="E205">
            <v>2067.46</v>
          </cell>
          <cell r="G205">
            <v>2067.46</v>
          </cell>
        </row>
        <row r="206">
          <cell r="E206">
            <v>2067.46</v>
          </cell>
          <cell r="G206">
            <v>2067.46</v>
          </cell>
        </row>
        <row r="207">
          <cell r="E207">
            <v>2067.46</v>
          </cell>
          <cell r="G207">
            <v>2067.46</v>
          </cell>
        </row>
        <row r="208">
          <cell r="E208">
            <v>2067.46</v>
          </cell>
          <cell r="G208">
            <v>2067.46</v>
          </cell>
        </row>
        <row r="209">
          <cell r="E209">
            <v>2067.46</v>
          </cell>
          <cell r="G209">
            <v>2067.46</v>
          </cell>
        </row>
        <row r="210">
          <cell r="E210">
            <v>2067.46</v>
          </cell>
          <cell r="G210">
            <v>2067.46</v>
          </cell>
        </row>
        <row r="211">
          <cell r="E211">
            <v>2067.46</v>
          </cell>
          <cell r="G211">
            <v>2067.46</v>
          </cell>
        </row>
        <row r="212">
          <cell r="E212">
            <v>2067.46</v>
          </cell>
          <cell r="G212">
            <v>2067.46</v>
          </cell>
        </row>
        <row r="213">
          <cell r="E213">
            <v>2067.46</v>
          </cell>
          <cell r="G213">
            <v>2067.46</v>
          </cell>
        </row>
        <row r="214">
          <cell r="E214">
            <v>2067.46</v>
          </cell>
          <cell r="G214">
            <v>2067.46</v>
          </cell>
        </row>
        <row r="215">
          <cell r="E215">
            <v>2067.46</v>
          </cell>
          <cell r="G215">
            <v>2067.46</v>
          </cell>
        </row>
        <row r="216">
          <cell r="E216">
            <v>2067.46</v>
          </cell>
          <cell r="G216">
            <v>2067.46</v>
          </cell>
        </row>
        <row r="217">
          <cell r="E217">
            <v>2067.46</v>
          </cell>
          <cell r="G217">
            <v>2067.46</v>
          </cell>
        </row>
        <row r="218">
          <cell r="E218">
            <v>2067.46</v>
          </cell>
          <cell r="G218">
            <v>2067.46</v>
          </cell>
        </row>
        <row r="219">
          <cell r="E219">
            <v>2067.46</v>
          </cell>
          <cell r="G219">
            <v>2067.46</v>
          </cell>
        </row>
        <row r="220">
          <cell r="E220">
            <v>2067.46</v>
          </cell>
          <cell r="G220">
            <v>2067.46</v>
          </cell>
        </row>
        <row r="221">
          <cell r="E221">
            <v>2067.46</v>
          </cell>
          <cell r="G221">
            <v>2067.46</v>
          </cell>
        </row>
        <row r="222">
          <cell r="E222">
            <v>2067.46</v>
          </cell>
          <cell r="G222">
            <v>2067.46</v>
          </cell>
        </row>
        <row r="223">
          <cell r="E223">
            <v>2067.46</v>
          </cell>
          <cell r="G223">
            <v>2067.46</v>
          </cell>
        </row>
        <row r="224">
          <cell r="E224">
            <v>2067.46</v>
          </cell>
          <cell r="G224">
            <v>2067.46</v>
          </cell>
        </row>
        <row r="225">
          <cell r="E225">
            <v>2067.46</v>
          </cell>
          <cell r="G225">
            <v>2067.46</v>
          </cell>
        </row>
        <row r="226">
          <cell r="E226">
            <v>2067.46</v>
          </cell>
          <cell r="G226">
            <v>2067.46</v>
          </cell>
        </row>
        <row r="227">
          <cell r="E227">
            <v>2067.46</v>
          </cell>
          <cell r="G227">
            <v>2067.46</v>
          </cell>
        </row>
        <row r="228">
          <cell r="E228">
            <v>2067.46</v>
          </cell>
          <cell r="G228">
            <v>2067.46</v>
          </cell>
        </row>
        <row r="229">
          <cell r="E229">
            <v>2067.46</v>
          </cell>
          <cell r="G229">
            <v>2067.46</v>
          </cell>
        </row>
        <row r="230">
          <cell r="E230">
            <v>2067.46</v>
          </cell>
          <cell r="G230">
            <v>2067.46</v>
          </cell>
        </row>
        <row r="231">
          <cell r="E231">
            <v>2067.46</v>
          </cell>
          <cell r="G231">
            <v>2067.46</v>
          </cell>
        </row>
        <row r="232">
          <cell r="E232">
            <v>2067.46</v>
          </cell>
          <cell r="G232">
            <v>2067.46</v>
          </cell>
        </row>
        <row r="233">
          <cell r="E233">
            <v>2067.46</v>
          </cell>
          <cell r="G233">
            <v>2067.46</v>
          </cell>
        </row>
        <row r="234">
          <cell r="E234">
            <v>2067.46</v>
          </cell>
          <cell r="G234">
            <v>2067.46</v>
          </cell>
        </row>
        <row r="235">
          <cell r="E235">
            <v>2067.46</v>
          </cell>
          <cell r="G235">
            <v>2067.46</v>
          </cell>
        </row>
        <row r="236">
          <cell r="E236">
            <v>2067.46</v>
          </cell>
          <cell r="G236">
            <v>2067.46</v>
          </cell>
        </row>
        <row r="237">
          <cell r="E237">
            <v>2067.46</v>
          </cell>
          <cell r="G237">
            <v>2067.46</v>
          </cell>
        </row>
        <row r="238">
          <cell r="E238">
            <v>2067.46</v>
          </cell>
          <cell r="G238">
            <v>2067.46</v>
          </cell>
        </row>
        <row r="239">
          <cell r="E239">
            <v>2067.46</v>
          </cell>
          <cell r="G239">
            <v>2067.46</v>
          </cell>
        </row>
        <row r="240">
          <cell r="E240">
            <v>2067.46</v>
          </cell>
          <cell r="G240">
            <v>2067.46</v>
          </cell>
        </row>
        <row r="241">
          <cell r="E241">
            <v>2067.46</v>
          </cell>
          <cell r="G241">
            <v>2067.46</v>
          </cell>
        </row>
        <row r="242">
          <cell r="E242">
            <v>2067.46</v>
          </cell>
          <cell r="G242">
            <v>2067.46</v>
          </cell>
        </row>
        <row r="243">
          <cell r="E243">
            <v>2067.46</v>
          </cell>
          <cell r="G243">
            <v>2067.46</v>
          </cell>
        </row>
        <row r="244">
          <cell r="E244">
            <v>2067.46</v>
          </cell>
          <cell r="G244">
            <v>2067.46</v>
          </cell>
        </row>
        <row r="245">
          <cell r="E245">
            <v>2067.46</v>
          </cell>
          <cell r="G245">
            <v>2067.46</v>
          </cell>
        </row>
        <row r="246">
          <cell r="E246">
            <v>2067.46</v>
          </cell>
          <cell r="G246">
            <v>2067.46</v>
          </cell>
        </row>
        <row r="247">
          <cell r="E247">
            <v>2067.46</v>
          </cell>
          <cell r="G247">
            <v>2067.46</v>
          </cell>
        </row>
        <row r="248">
          <cell r="E248">
            <v>2067.46</v>
          </cell>
          <cell r="G248">
            <v>2067.46</v>
          </cell>
        </row>
        <row r="249">
          <cell r="E249">
            <v>2067.46</v>
          </cell>
          <cell r="G249">
            <v>2067.46</v>
          </cell>
        </row>
        <row r="250">
          <cell r="E250">
            <v>2067.46</v>
          </cell>
          <cell r="G250">
            <v>2067.46</v>
          </cell>
        </row>
        <row r="251">
          <cell r="E251">
            <v>2067.46</v>
          </cell>
          <cell r="G251">
            <v>2067.46</v>
          </cell>
        </row>
        <row r="252">
          <cell r="E252">
            <v>2067.46</v>
          </cell>
          <cell r="G252">
            <v>2067.46</v>
          </cell>
        </row>
        <row r="253">
          <cell r="E253">
            <v>2067.46</v>
          </cell>
          <cell r="G253">
            <v>2067.46</v>
          </cell>
        </row>
        <row r="254">
          <cell r="E254">
            <v>2067.46</v>
          </cell>
          <cell r="G254">
            <v>2067.46</v>
          </cell>
        </row>
        <row r="255">
          <cell r="E255">
            <v>2067.46</v>
          </cell>
          <cell r="G255">
            <v>2067.46</v>
          </cell>
        </row>
        <row r="256">
          <cell r="E256">
            <v>2067.46</v>
          </cell>
          <cell r="G256">
            <v>2067.46</v>
          </cell>
        </row>
        <row r="257">
          <cell r="E257">
            <v>2067.46</v>
          </cell>
          <cell r="G257">
            <v>2067.46</v>
          </cell>
        </row>
        <row r="258">
          <cell r="E258">
            <v>2067.46</v>
          </cell>
          <cell r="G258">
            <v>2067.46</v>
          </cell>
        </row>
        <row r="259">
          <cell r="E259">
            <v>2067.46</v>
          </cell>
          <cell r="G259">
            <v>2067.46</v>
          </cell>
        </row>
        <row r="260">
          <cell r="E260">
            <v>2067.46</v>
          </cell>
          <cell r="G260">
            <v>2067.46</v>
          </cell>
        </row>
        <row r="261">
          <cell r="E261">
            <v>2067.46</v>
          </cell>
          <cell r="G261">
            <v>2067.46</v>
          </cell>
        </row>
        <row r="262">
          <cell r="E262">
            <v>2067.46</v>
          </cell>
          <cell r="G262">
            <v>2067.46</v>
          </cell>
        </row>
        <row r="263">
          <cell r="E263">
            <v>2067.46</v>
          </cell>
          <cell r="G263">
            <v>2067.46</v>
          </cell>
        </row>
        <row r="264">
          <cell r="E264">
            <v>2067.46</v>
          </cell>
          <cell r="G264">
            <v>2067.46</v>
          </cell>
        </row>
        <row r="265">
          <cell r="E265">
            <v>2067.46</v>
          </cell>
          <cell r="G265">
            <v>2067.46</v>
          </cell>
        </row>
        <row r="266">
          <cell r="E266">
            <v>2067.46</v>
          </cell>
          <cell r="G266">
            <v>2067.46</v>
          </cell>
        </row>
        <row r="267">
          <cell r="E267">
            <v>2067.46</v>
          </cell>
          <cell r="G267">
            <v>2067.46</v>
          </cell>
        </row>
        <row r="268">
          <cell r="E268">
            <v>2067.46</v>
          </cell>
          <cell r="G268">
            <v>2067.46</v>
          </cell>
        </row>
        <row r="269">
          <cell r="E269">
            <v>2067.46</v>
          </cell>
          <cell r="G269">
            <v>2067.46</v>
          </cell>
        </row>
        <row r="270">
          <cell r="E270">
            <v>2067.46</v>
          </cell>
          <cell r="G270">
            <v>2067.46</v>
          </cell>
        </row>
        <row r="271">
          <cell r="E271">
            <v>2067.46</v>
          </cell>
          <cell r="G271">
            <v>2067.46</v>
          </cell>
        </row>
        <row r="272">
          <cell r="E272">
            <v>2067.46</v>
          </cell>
          <cell r="G272">
            <v>2067.46</v>
          </cell>
        </row>
        <row r="273">
          <cell r="E273">
            <v>2067.46</v>
          </cell>
          <cell r="G273">
            <v>2067.46</v>
          </cell>
        </row>
        <row r="274">
          <cell r="E274">
            <v>2067.46</v>
          </cell>
          <cell r="G274">
            <v>2067.46</v>
          </cell>
        </row>
        <row r="275">
          <cell r="E275">
            <v>2067.46</v>
          </cell>
          <cell r="G275">
            <v>2067.46</v>
          </cell>
        </row>
        <row r="276">
          <cell r="E276">
            <v>2067.46</v>
          </cell>
          <cell r="G276">
            <v>2067.46</v>
          </cell>
        </row>
        <row r="277">
          <cell r="E277">
            <v>2067.46</v>
          </cell>
          <cell r="G277">
            <v>2067.46</v>
          </cell>
        </row>
        <row r="278">
          <cell r="E278">
            <v>2067.46</v>
          </cell>
          <cell r="G278">
            <v>2067.46</v>
          </cell>
        </row>
        <row r="279">
          <cell r="E279">
            <v>2067.46</v>
          </cell>
          <cell r="G279">
            <v>2067.46</v>
          </cell>
        </row>
        <row r="280">
          <cell r="E280">
            <v>2067.46</v>
          </cell>
          <cell r="G280">
            <v>2067.46</v>
          </cell>
        </row>
        <row r="281">
          <cell r="E281">
            <v>2067.46</v>
          </cell>
          <cell r="G281">
            <v>2067.46</v>
          </cell>
        </row>
        <row r="282">
          <cell r="E282">
            <v>2067.46</v>
          </cell>
          <cell r="G282">
            <v>2067.46</v>
          </cell>
        </row>
        <row r="283">
          <cell r="E283">
            <v>2067.46</v>
          </cell>
          <cell r="G283">
            <v>2067.46</v>
          </cell>
        </row>
        <row r="284">
          <cell r="E284">
            <v>2067.46</v>
          </cell>
          <cell r="G284">
            <v>2067.46</v>
          </cell>
        </row>
        <row r="285">
          <cell r="E285">
            <v>2067.46</v>
          </cell>
          <cell r="G285">
            <v>2067.46</v>
          </cell>
        </row>
        <row r="286">
          <cell r="E286">
            <v>2067.46</v>
          </cell>
          <cell r="G286">
            <v>2067.46</v>
          </cell>
        </row>
        <row r="287">
          <cell r="E287">
            <v>2067.46</v>
          </cell>
          <cell r="G287">
            <v>2067.46</v>
          </cell>
        </row>
        <row r="288">
          <cell r="E288">
            <v>2067.46</v>
          </cell>
          <cell r="G288">
            <v>2067.46</v>
          </cell>
        </row>
        <row r="289">
          <cell r="E289">
            <v>2067.46</v>
          </cell>
          <cell r="G289">
            <v>2067.46</v>
          </cell>
        </row>
        <row r="290">
          <cell r="E290">
            <v>2067.46</v>
          </cell>
          <cell r="G290">
            <v>2067.46</v>
          </cell>
        </row>
        <row r="291">
          <cell r="E291">
            <v>2067.46</v>
          </cell>
          <cell r="G291">
            <v>2067.46</v>
          </cell>
        </row>
        <row r="292">
          <cell r="E292">
            <v>2067.46</v>
          </cell>
          <cell r="G292">
            <v>2067.46</v>
          </cell>
        </row>
        <row r="293">
          <cell r="E293">
            <v>2067.46</v>
          </cell>
          <cell r="G293">
            <v>2067.46</v>
          </cell>
        </row>
        <row r="294">
          <cell r="E294">
            <v>2067.46</v>
          </cell>
          <cell r="G294">
            <v>2067.46</v>
          </cell>
        </row>
        <row r="295">
          <cell r="E295">
            <v>2067.46</v>
          </cell>
          <cell r="G295">
            <v>2067.46</v>
          </cell>
        </row>
        <row r="296">
          <cell r="E296">
            <v>2067.46</v>
          </cell>
          <cell r="G296">
            <v>2067.46</v>
          </cell>
        </row>
        <row r="297">
          <cell r="E297">
            <v>2067.46</v>
          </cell>
          <cell r="G297">
            <v>2067.46</v>
          </cell>
        </row>
        <row r="298">
          <cell r="E298">
            <v>2067.46</v>
          </cell>
          <cell r="G298">
            <v>2067.46</v>
          </cell>
        </row>
        <row r="299">
          <cell r="E299">
            <v>2067.46</v>
          </cell>
          <cell r="G299">
            <v>2067.46</v>
          </cell>
        </row>
        <row r="300">
          <cell r="E300">
            <v>2067.46</v>
          </cell>
          <cell r="G300">
            <v>2067.46</v>
          </cell>
        </row>
        <row r="301">
          <cell r="E301">
            <v>2067.46</v>
          </cell>
          <cell r="G301">
            <v>2067.46</v>
          </cell>
        </row>
        <row r="302">
          <cell r="E302">
            <v>2067.46</v>
          </cell>
          <cell r="G302">
            <v>2067.46</v>
          </cell>
        </row>
        <row r="303">
          <cell r="E303">
            <v>2067.46</v>
          </cell>
          <cell r="G303">
            <v>2067.46</v>
          </cell>
        </row>
        <row r="304">
          <cell r="E304">
            <v>2067.46</v>
          </cell>
          <cell r="G304">
            <v>2067.46</v>
          </cell>
        </row>
        <row r="305">
          <cell r="E305">
            <v>2067.46</v>
          </cell>
          <cell r="G305">
            <v>2067.46</v>
          </cell>
        </row>
        <row r="306">
          <cell r="E306">
            <v>2067.46</v>
          </cell>
          <cell r="G306">
            <v>2067.46</v>
          </cell>
        </row>
        <row r="307">
          <cell r="E307">
            <v>2067.46</v>
          </cell>
          <cell r="G307">
            <v>2067.46</v>
          </cell>
        </row>
        <row r="308">
          <cell r="E308">
            <v>2067.46</v>
          </cell>
          <cell r="G308">
            <v>2067.46</v>
          </cell>
        </row>
        <row r="309">
          <cell r="E309">
            <v>2067.46</v>
          </cell>
          <cell r="G309">
            <v>2067.46</v>
          </cell>
        </row>
        <row r="310">
          <cell r="E310">
            <v>2067.46</v>
          </cell>
          <cell r="G310">
            <v>2067.46</v>
          </cell>
        </row>
        <row r="311">
          <cell r="E311">
            <v>2067.46</v>
          </cell>
          <cell r="G311">
            <v>2067.46</v>
          </cell>
        </row>
        <row r="312">
          <cell r="E312">
            <v>2067.46</v>
          </cell>
          <cell r="G312">
            <v>2067.46</v>
          </cell>
        </row>
        <row r="313">
          <cell r="E313">
            <v>2067.46</v>
          </cell>
          <cell r="G313">
            <v>2067.46</v>
          </cell>
        </row>
        <row r="314">
          <cell r="E314">
            <v>2067.46</v>
          </cell>
          <cell r="G314">
            <v>2067.46</v>
          </cell>
        </row>
        <row r="315">
          <cell r="E315">
            <v>2067.46</v>
          </cell>
          <cell r="G315">
            <v>2067.46</v>
          </cell>
        </row>
        <row r="316">
          <cell r="E316">
            <v>2067.46</v>
          </cell>
          <cell r="G316">
            <v>2067.46</v>
          </cell>
        </row>
        <row r="317">
          <cell r="E317">
            <v>2067.46</v>
          </cell>
          <cell r="G317">
            <v>2067.46</v>
          </cell>
        </row>
        <row r="318">
          <cell r="E318">
            <v>2067.46</v>
          </cell>
          <cell r="G318">
            <v>2067.46</v>
          </cell>
        </row>
        <row r="319">
          <cell r="E319">
            <v>2067.46</v>
          </cell>
          <cell r="G319">
            <v>2067.46</v>
          </cell>
        </row>
        <row r="320">
          <cell r="E320">
            <v>2067.46</v>
          </cell>
          <cell r="G320">
            <v>2067.46</v>
          </cell>
        </row>
        <row r="321">
          <cell r="E321">
            <v>2067.46</v>
          </cell>
          <cell r="G321">
            <v>2067.46</v>
          </cell>
        </row>
        <row r="322">
          <cell r="E322">
            <v>2067.46</v>
          </cell>
          <cell r="G322">
            <v>2067.46</v>
          </cell>
        </row>
        <row r="323">
          <cell r="E323">
            <v>2067.46</v>
          </cell>
          <cell r="G323">
            <v>2067.46</v>
          </cell>
        </row>
        <row r="324">
          <cell r="E324">
            <v>2067.46</v>
          </cell>
          <cell r="G324">
            <v>2067.46</v>
          </cell>
        </row>
        <row r="325">
          <cell r="E325">
            <v>2067.46</v>
          </cell>
          <cell r="G325">
            <v>2067.46</v>
          </cell>
        </row>
        <row r="326">
          <cell r="E326">
            <v>2067.46</v>
          </cell>
          <cell r="G326">
            <v>2067.46</v>
          </cell>
        </row>
        <row r="327">
          <cell r="E327">
            <v>2067.46</v>
          </cell>
          <cell r="G327">
            <v>2067.46</v>
          </cell>
        </row>
        <row r="328">
          <cell r="E328">
            <v>2067.46</v>
          </cell>
          <cell r="G328">
            <v>2067.46</v>
          </cell>
        </row>
        <row r="329">
          <cell r="E329">
            <v>2067.46</v>
          </cell>
          <cell r="G329">
            <v>2067.46</v>
          </cell>
        </row>
        <row r="330">
          <cell r="E330">
            <v>2067.46</v>
          </cell>
          <cell r="G330">
            <v>2067.46</v>
          </cell>
        </row>
        <row r="331">
          <cell r="E331">
            <v>2067.46</v>
          </cell>
          <cell r="G331">
            <v>2067.46</v>
          </cell>
        </row>
        <row r="332">
          <cell r="E332">
            <v>2067.46</v>
          </cell>
          <cell r="G332">
            <v>2067.46</v>
          </cell>
        </row>
        <row r="333">
          <cell r="E333">
            <v>2067.46</v>
          </cell>
          <cell r="G333">
            <v>2067.46</v>
          </cell>
        </row>
        <row r="334">
          <cell r="E334">
            <v>2067.46</v>
          </cell>
          <cell r="G334">
            <v>2067.46</v>
          </cell>
        </row>
        <row r="335">
          <cell r="E335">
            <v>2067.46</v>
          </cell>
          <cell r="G335">
            <v>2067.46</v>
          </cell>
        </row>
        <row r="336">
          <cell r="E336">
            <v>2067.46</v>
          </cell>
          <cell r="G336">
            <v>2067.46</v>
          </cell>
        </row>
        <row r="337">
          <cell r="E337">
            <v>2067.46</v>
          </cell>
          <cell r="G337">
            <v>2067.46</v>
          </cell>
        </row>
        <row r="338">
          <cell r="E338">
            <v>2067.46</v>
          </cell>
          <cell r="G338">
            <v>2067.46</v>
          </cell>
        </row>
        <row r="339">
          <cell r="E339">
            <v>2067.46</v>
          </cell>
          <cell r="G339">
            <v>2067.46</v>
          </cell>
        </row>
        <row r="340">
          <cell r="E340">
            <v>2067.46</v>
          </cell>
          <cell r="G340">
            <v>2067.46</v>
          </cell>
        </row>
        <row r="341">
          <cell r="E341">
            <v>2067.46</v>
          </cell>
          <cell r="G341">
            <v>2067.46</v>
          </cell>
        </row>
        <row r="342">
          <cell r="E342">
            <v>2067.46</v>
          </cell>
          <cell r="G342">
            <v>2067.46</v>
          </cell>
        </row>
        <row r="343">
          <cell r="E343">
            <v>2067.46</v>
          </cell>
          <cell r="G343">
            <v>2067.46</v>
          </cell>
        </row>
        <row r="344">
          <cell r="E344">
            <v>2067.46</v>
          </cell>
          <cell r="G344">
            <v>2067.46</v>
          </cell>
        </row>
        <row r="345">
          <cell r="E345">
            <v>2067.46</v>
          </cell>
          <cell r="G345">
            <v>2067.46</v>
          </cell>
        </row>
        <row r="346">
          <cell r="E346">
            <v>2067.46</v>
          </cell>
          <cell r="G346">
            <v>2067.46</v>
          </cell>
        </row>
        <row r="347">
          <cell r="E347">
            <v>2067.46</v>
          </cell>
          <cell r="G347">
            <v>2067.46</v>
          </cell>
        </row>
        <row r="348">
          <cell r="E348">
            <v>2067.46</v>
          </cell>
          <cell r="G348">
            <v>2067.46</v>
          </cell>
        </row>
        <row r="349">
          <cell r="E349">
            <v>2067.46</v>
          </cell>
          <cell r="G349">
            <v>2067.46</v>
          </cell>
        </row>
        <row r="350">
          <cell r="E350">
            <v>2067.46</v>
          </cell>
          <cell r="G350">
            <v>2067.46</v>
          </cell>
        </row>
        <row r="351">
          <cell r="E351">
            <v>2067.46</v>
          </cell>
          <cell r="G351">
            <v>2067.46</v>
          </cell>
        </row>
        <row r="352">
          <cell r="E352">
            <v>2067.46</v>
          </cell>
          <cell r="G352">
            <v>2067.46</v>
          </cell>
        </row>
        <row r="353">
          <cell r="E353">
            <v>2067.46</v>
          </cell>
          <cell r="G353">
            <v>2067.46</v>
          </cell>
        </row>
        <row r="354">
          <cell r="E354">
            <v>2067.46</v>
          </cell>
          <cell r="G354">
            <v>2067.46</v>
          </cell>
        </row>
        <row r="355">
          <cell r="E355">
            <v>2067.46</v>
          </cell>
          <cell r="G355">
            <v>2067.46</v>
          </cell>
        </row>
        <row r="356">
          <cell r="E356">
            <v>2067.46</v>
          </cell>
          <cell r="G356">
            <v>2067.46</v>
          </cell>
        </row>
        <row r="357">
          <cell r="E357">
            <v>2067.46</v>
          </cell>
          <cell r="G357">
            <v>2067.46</v>
          </cell>
        </row>
        <row r="358">
          <cell r="E358">
            <v>2067.46</v>
          </cell>
          <cell r="G358">
            <v>2067.46</v>
          </cell>
        </row>
        <row r="359">
          <cell r="E359">
            <v>2067.46</v>
          </cell>
          <cell r="G359">
            <v>2067.46</v>
          </cell>
        </row>
        <row r="360">
          <cell r="E360">
            <v>2067.46</v>
          </cell>
          <cell r="G360">
            <v>2067.46</v>
          </cell>
        </row>
        <row r="361">
          <cell r="E361">
            <v>2067.46</v>
          </cell>
          <cell r="G361">
            <v>2067.46</v>
          </cell>
        </row>
        <row r="362">
          <cell r="E362">
            <v>2067.46</v>
          </cell>
          <cell r="G362">
            <v>2067.46</v>
          </cell>
        </row>
        <row r="363">
          <cell r="E363">
            <v>2067.46</v>
          </cell>
          <cell r="G363">
            <v>2067.46</v>
          </cell>
        </row>
        <row r="364">
          <cell r="E364">
            <v>2067.46</v>
          </cell>
          <cell r="G364">
            <v>2067.46</v>
          </cell>
        </row>
        <row r="365">
          <cell r="E365">
            <v>2067.46</v>
          </cell>
          <cell r="G365">
            <v>2067.46</v>
          </cell>
        </row>
        <row r="366">
          <cell r="E366">
            <v>2067.46</v>
          </cell>
          <cell r="G366">
            <v>2067.46</v>
          </cell>
        </row>
        <row r="367">
          <cell r="E367">
            <v>2067.46</v>
          </cell>
          <cell r="G367">
            <v>2067.46</v>
          </cell>
        </row>
        <row r="368">
          <cell r="E368">
            <v>2067.46</v>
          </cell>
          <cell r="G368">
            <v>2067.46</v>
          </cell>
        </row>
        <row r="369">
          <cell r="E369">
            <v>2065.31</v>
          </cell>
          <cell r="G369">
            <v>2065.31</v>
          </cell>
        </row>
        <row r="370">
          <cell r="E370" t="str">
            <v/>
          </cell>
          <cell r="G370" t="str">
            <v/>
          </cell>
        </row>
        <row r="371">
          <cell r="E371" t="str">
            <v/>
          </cell>
          <cell r="G371" t="str">
            <v/>
          </cell>
        </row>
        <row r="372">
          <cell r="E372" t="str">
            <v/>
          </cell>
          <cell r="G372" t="str">
            <v/>
          </cell>
        </row>
        <row r="373">
          <cell r="E373" t="str">
            <v/>
          </cell>
          <cell r="G373" t="str">
            <v/>
          </cell>
        </row>
        <row r="374">
          <cell r="E374" t="str">
            <v/>
          </cell>
          <cell r="G374" t="str">
            <v/>
          </cell>
        </row>
        <row r="375">
          <cell r="E375" t="str">
            <v/>
          </cell>
          <cell r="G375" t="str">
            <v/>
          </cell>
        </row>
        <row r="376">
          <cell r="E376" t="str">
            <v/>
          </cell>
          <cell r="G376" t="str">
            <v/>
          </cell>
        </row>
        <row r="377">
          <cell r="E377" t="str">
            <v/>
          </cell>
          <cell r="G377" t="str">
            <v/>
          </cell>
        </row>
        <row r="378">
          <cell r="E378" t="str">
            <v/>
          </cell>
          <cell r="G378" t="str">
            <v/>
          </cell>
        </row>
        <row r="379">
          <cell r="E379" t="str">
            <v/>
          </cell>
          <cell r="G379" t="str">
            <v/>
          </cell>
        </row>
        <row r="380">
          <cell r="E380" t="str">
            <v/>
          </cell>
          <cell r="G380" t="str">
            <v/>
          </cell>
        </row>
        <row r="381">
          <cell r="E381" t="str">
            <v/>
          </cell>
          <cell r="G381" t="str">
            <v/>
          </cell>
        </row>
        <row r="382">
          <cell r="E382" t="str">
            <v/>
          </cell>
          <cell r="G382" t="str">
            <v/>
          </cell>
        </row>
        <row r="383">
          <cell r="E383" t="str">
            <v/>
          </cell>
          <cell r="G383" t="str">
            <v/>
          </cell>
        </row>
        <row r="384">
          <cell r="E384" t="str">
            <v/>
          </cell>
          <cell r="G384" t="str">
            <v/>
          </cell>
        </row>
        <row r="385">
          <cell r="E385" t="str">
            <v/>
          </cell>
          <cell r="G385" t="str">
            <v/>
          </cell>
        </row>
        <row r="386">
          <cell r="E386" t="str">
            <v/>
          </cell>
          <cell r="G386" t="str">
            <v/>
          </cell>
        </row>
        <row r="387">
          <cell r="E387" t="str">
            <v/>
          </cell>
          <cell r="G387" t="str">
            <v/>
          </cell>
        </row>
        <row r="388">
          <cell r="E388" t="str">
            <v/>
          </cell>
          <cell r="G388" t="str">
            <v/>
          </cell>
        </row>
        <row r="389">
          <cell r="E389" t="str">
            <v/>
          </cell>
          <cell r="G389" t="str">
            <v/>
          </cell>
        </row>
        <row r="390">
          <cell r="E390" t="str">
            <v/>
          </cell>
          <cell r="G390" t="str">
            <v/>
          </cell>
        </row>
        <row r="391">
          <cell r="E391" t="str">
            <v/>
          </cell>
          <cell r="G391" t="str">
            <v/>
          </cell>
        </row>
        <row r="392">
          <cell r="E392" t="str">
            <v/>
          </cell>
          <cell r="G392" t="str">
            <v/>
          </cell>
        </row>
        <row r="393">
          <cell r="E393" t="str">
            <v/>
          </cell>
          <cell r="G393" t="str">
            <v/>
          </cell>
        </row>
        <row r="394">
          <cell r="E394" t="str">
            <v/>
          </cell>
          <cell r="G394" t="str">
            <v/>
          </cell>
        </row>
        <row r="395">
          <cell r="E395" t="str">
            <v/>
          </cell>
          <cell r="G395" t="str">
            <v/>
          </cell>
        </row>
        <row r="396">
          <cell r="E396" t="str">
            <v/>
          </cell>
          <cell r="G396" t="str">
            <v/>
          </cell>
        </row>
        <row r="397">
          <cell r="E397" t="str">
            <v/>
          </cell>
          <cell r="G397" t="str">
            <v/>
          </cell>
        </row>
        <row r="398">
          <cell r="E398" t="str">
            <v/>
          </cell>
          <cell r="G398" t="str">
            <v/>
          </cell>
        </row>
        <row r="399">
          <cell r="E399" t="str">
            <v/>
          </cell>
          <cell r="G399" t="str">
            <v/>
          </cell>
        </row>
        <row r="400">
          <cell r="E400" t="str">
            <v/>
          </cell>
          <cell r="G400" t="str">
            <v/>
          </cell>
        </row>
        <row r="401">
          <cell r="E401" t="str">
            <v/>
          </cell>
          <cell r="G401" t="str">
            <v/>
          </cell>
        </row>
        <row r="402">
          <cell r="E402" t="str">
            <v/>
          </cell>
          <cell r="G402" t="str">
            <v/>
          </cell>
        </row>
        <row r="403">
          <cell r="E403" t="str">
            <v/>
          </cell>
          <cell r="G403" t="str">
            <v/>
          </cell>
        </row>
        <row r="404">
          <cell r="E404" t="str">
            <v/>
          </cell>
          <cell r="G404" t="str">
            <v/>
          </cell>
        </row>
        <row r="405">
          <cell r="E405" t="str">
            <v/>
          </cell>
          <cell r="G405" t="str">
            <v/>
          </cell>
        </row>
        <row r="406">
          <cell r="E406" t="str">
            <v/>
          </cell>
          <cell r="G406" t="str">
            <v/>
          </cell>
        </row>
        <row r="407">
          <cell r="E407" t="str">
            <v/>
          </cell>
          <cell r="G407" t="str">
            <v/>
          </cell>
        </row>
        <row r="408">
          <cell r="E408" t="str">
            <v/>
          </cell>
          <cell r="G408" t="str">
            <v/>
          </cell>
        </row>
        <row r="409">
          <cell r="E409" t="str">
            <v/>
          </cell>
          <cell r="G409" t="str">
            <v/>
          </cell>
        </row>
        <row r="410">
          <cell r="E410" t="str">
            <v/>
          </cell>
          <cell r="G410" t="str">
            <v/>
          </cell>
        </row>
        <row r="411">
          <cell r="E411" t="str">
            <v/>
          </cell>
          <cell r="G411" t="str">
            <v/>
          </cell>
        </row>
        <row r="412">
          <cell r="E412" t="str">
            <v/>
          </cell>
          <cell r="G412" t="str">
            <v/>
          </cell>
        </row>
        <row r="413">
          <cell r="E413" t="str">
            <v/>
          </cell>
          <cell r="G413" t="str">
            <v/>
          </cell>
        </row>
        <row r="414">
          <cell r="E414" t="str">
            <v/>
          </cell>
          <cell r="G414" t="str">
            <v/>
          </cell>
        </row>
        <row r="415">
          <cell r="E415" t="str">
            <v/>
          </cell>
          <cell r="G415" t="str">
            <v/>
          </cell>
        </row>
        <row r="416">
          <cell r="E416" t="str">
            <v/>
          </cell>
          <cell r="G416" t="str">
            <v/>
          </cell>
        </row>
        <row r="417">
          <cell r="E417" t="str">
            <v/>
          </cell>
          <cell r="G417" t="str">
            <v/>
          </cell>
        </row>
        <row r="418">
          <cell r="E418" t="str">
            <v/>
          </cell>
          <cell r="G418" t="str">
            <v/>
          </cell>
        </row>
        <row r="419">
          <cell r="E419" t="str">
            <v/>
          </cell>
          <cell r="G419" t="str">
            <v/>
          </cell>
        </row>
        <row r="420">
          <cell r="E420" t="str">
            <v/>
          </cell>
          <cell r="G420" t="str">
            <v/>
          </cell>
        </row>
        <row r="421">
          <cell r="E421" t="str">
            <v/>
          </cell>
          <cell r="G421" t="str">
            <v/>
          </cell>
        </row>
        <row r="422">
          <cell r="E422" t="str">
            <v/>
          </cell>
          <cell r="G422" t="str">
            <v/>
          </cell>
        </row>
        <row r="423">
          <cell r="E423" t="str">
            <v/>
          </cell>
          <cell r="G423" t="str">
            <v/>
          </cell>
        </row>
        <row r="424">
          <cell r="E424" t="str">
            <v/>
          </cell>
          <cell r="G424" t="str">
            <v/>
          </cell>
        </row>
        <row r="425">
          <cell r="E425" t="str">
            <v/>
          </cell>
          <cell r="G425" t="str">
            <v/>
          </cell>
        </row>
        <row r="426">
          <cell r="E426" t="str">
            <v/>
          </cell>
          <cell r="G426" t="str">
            <v/>
          </cell>
        </row>
        <row r="427">
          <cell r="E427" t="str">
            <v/>
          </cell>
          <cell r="G427" t="str">
            <v/>
          </cell>
        </row>
        <row r="428">
          <cell r="E428" t="str">
            <v/>
          </cell>
          <cell r="G428" t="str">
            <v/>
          </cell>
        </row>
        <row r="429">
          <cell r="E429" t="str">
            <v/>
          </cell>
          <cell r="G429" t="str">
            <v/>
          </cell>
        </row>
        <row r="430">
          <cell r="E430" t="str">
            <v/>
          </cell>
          <cell r="G430" t="str">
            <v/>
          </cell>
        </row>
        <row r="431">
          <cell r="E431" t="str">
            <v/>
          </cell>
          <cell r="G431" t="str">
            <v/>
          </cell>
        </row>
        <row r="432">
          <cell r="E432" t="str">
            <v/>
          </cell>
          <cell r="G432" t="str">
            <v/>
          </cell>
        </row>
        <row r="433">
          <cell r="E433" t="str">
            <v/>
          </cell>
          <cell r="G433" t="str">
            <v/>
          </cell>
        </row>
        <row r="434">
          <cell r="E434" t="str">
            <v/>
          </cell>
          <cell r="G434" t="str">
            <v/>
          </cell>
        </row>
        <row r="435">
          <cell r="E435" t="str">
            <v/>
          </cell>
          <cell r="G435" t="str">
            <v/>
          </cell>
        </row>
        <row r="436">
          <cell r="E436" t="str">
            <v/>
          </cell>
          <cell r="G436" t="str">
            <v/>
          </cell>
        </row>
        <row r="437">
          <cell r="E437" t="str">
            <v/>
          </cell>
          <cell r="G437" t="str">
            <v/>
          </cell>
        </row>
        <row r="438">
          <cell r="E438" t="str">
            <v/>
          </cell>
          <cell r="G438" t="str">
            <v/>
          </cell>
        </row>
        <row r="439">
          <cell r="E439" t="str">
            <v/>
          </cell>
          <cell r="G439" t="str">
            <v/>
          </cell>
        </row>
        <row r="440">
          <cell r="E440" t="str">
            <v/>
          </cell>
          <cell r="G440" t="str">
            <v/>
          </cell>
        </row>
        <row r="441">
          <cell r="E441" t="str">
            <v/>
          </cell>
          <cell r="G441" t="str">
            <v/>
          </cell>
        </row>
        <row r="442">
          <cell r="E442" t="str">
            <v/>
          </cell>
          <cell r="G442" t="str">
            <v/>
          </cell>
        </row>
        <row r="443">
          <cell r="E443" t="str">
            <v/>
          </cell>
          <cell r="G443" t="str">
            <v/>
          </cell>
        </row>
        <row r="444">
          <cell r="E444" t="str">
            <v/>
          </cell>
          <cell r="G444" t="str">
            <v/>
          </cell>
        </row>
        <row r="445">
          <cell r="E445" t="str">
            <v/>
          </cell>
          <cell r="G445" t="str">
            <v/>
          </cell>
        </row>
        <row r="446">
          <cell r="E446" t="str">
            <v/>
          </cell>
          <cell r="G446" t="str">
            <v/>
          </cell>
        </row>
        <row r="447">
          <cell r="E447" t="str">
            <v/>
          </cell>
          <cell r="G447" t="str">
            <v/>
          </cell>
        </row>
        <row r="448">
          <cell r="E448" t="str">
            <v/>
          </cell>
          <cell r="G448" t="str">
            <v/>
          </cell>
        </row>
        <row r="449">
          <cell r="E449" t="str">
            <v/>
          </cell>
          <cell r="G449" t="str">
            <v/>
          </cell>
        </row>
        <row r="450">
          <cell r="E450" t="str">
            <v/>
          </cell>
          <cell r="G450" t="str">
            <v/>
          </cell>
        </row>
        <row r="451">
          <cell r="E451" t="str">
            <v/>
          </cell>
          <cell r="G451" t="str">
            <v/>
          </cell>
        </row>
        <row r="452">
          <cell r="E452" t="str">
            <v/>
          </cell>
          <cell r="G452" t="str">
            <v/>
          </cell>
        </row>
        <row r="453">
          <cell r="E453" t="str">
            <v/>
          </cell>
          <cell r="G453" t="str">
            <v/>
          </cell>
        </row>
        <row r="454">
          <cell r="E454" t="str">
            <v/>
          </cell>
          <cell r="G454" t="str">
            <v/>
          </cell>
        </row>
        <row r="455">
          <cell r="E455" t="str">
            <v/>
          </cell>
          <cell r="G455" t="str">
            <v/>
          </cell>
        </row>
        <row r="456">
          <cell r="E456" t="str">
            <v/>
          </cell>
          <cell r="G456" t="str">
            <v/>
          </cell>
        </row>
        <row r="457">
          <cell r="E457" t="str">
            <v/>
          </cell>
          <cell r="G457" t="str">
            <v/>
          </cell>
        </row>
        <row r="458">
          <cell r="E458" t="str">
            <v/>
          </cell>
          <cell r="G458" t="str">
            <v/>
          </cell>
        </row>
        <row r="459">
          <cell r="E459" t="str">
            <v/>
          </cell>
          <cell r="G459" t="str">
            <v/>
          </cell>
        </row>
        <row r="460">
          <cell r="E460" t="str">
            <v/>
          </cell>
          <cell r="G460" t="str">
            <v/>
          </cell>
        </row>
        <row r="461">
          <cell r="E461" t="str">
            <v/>
          </cell>
          <cell r="G461" t="str">
            <v/>
          </cell>
        </row>
        <row r="462">
          <cell r="E462" t="str">
            <v/>
          </cell>
          <cell r="G462" t="str">
            <v/>
          </cell>
        </row>
        <row r="463">
          <cell r="E463" t="str">
            <v/>
          </cell>
          <cell r="G463" t="str">
            <v/>
          </cell>
        </row>
        <row r="464">
          <cell r="E464" t="str">
            <v/>
          </cell>
          <cell r="G464" t="str">
            <v/>
          </cell>
        </row>
        <row r="465">
          <cell r="E465" t="str">
            <v/>
          </cell>
          <cell r="G465" t="str">
            <v/>
          </cell>
        </row>
        <row r="466">
          <cell r="E466" t="str">
            <v/>
          </cell>
          <cell r="G466" t="str">
            <v/>
          </cell>
        </row>
        <row r="467">
          <cell r="E467" t="str">
            <v/>
          </cell>
          <cell r="G467" t="str">
            <v/>
          </cell>
        </row>
        <row r="468">
          <cell r="E468" t="str">
            <v/>
          </cell>
          <cell r="G468" t="str">
            <v/>
          </cell>
        </row>
        <row r="469">
          <cell r="E469" t="str">
            <v/>
          </cell>
          <cell r="G469" t="str">
            <v/>
          </cell>
        </row>
        <row r="470">
          <cell r="E470" t="str">
            <v/>
          </cell>
          <cell r="G470" t="str">
            <v/>
          </cell>
        </row>
        <row r="471">
          <cell r="E471" t="str">
            <v/>
          </cell>
          <cell r="G471" t="str">
            <v/>
          </cell>
        </row>
        <row r="472">
          <cell r="E472" t="str">
            <v/>
          </cell>
          <cell r="G472" t="str">
            <v/>
          </cell>
        </row>
        <row r="473">
          <cell r="E473" t="str">
            <v/>
          </cell>
          <cell r="G473" t="str">
            <v/>
          </cell>
        </row>
        <row r="474">
          <cell r="E474" t="str">
            <v/>
          </cell>
          <cell r="G474" t="str">
            <v/>
          </cell>
        </row>
        <row r="475">
          <cell r="E475" t="str">
            <v/>
          </cell>
          <cell r="G475" t="str">
            <v/>
          </cell>
        </row>
        <row r="476">
          <cell r="E476" t="str">
            <v/>
          </cell>
          <cell r="G476" t="str">
            <v/>
          </cell>
        </row>
        <row r="477">
          <cell r="E477" t="str">
            <v/>
          </cell>
          <cell r="G477" t="str">
            <v/>
          </cell>
        </row>
        <row r="478">
          <cell r="E478" t="str">
            <v/>
          </cell>
          <cell r="G478" t="str">
            <v/>
          </cell>
        </row>
        <row r="479">
          <cell r="E479" t="str">
            <v/>
          </cell>
          <cell r="G479" t="str">
            <v/>
          </cell>
        </row>
        <row r="480">
          <cell r="E480" t="str">
            <v/>
          </cell>
          <cell r="G480" t="str">
            <v/>
          </cell>
        </row>
        <row r="481">
          <cell r="E481" t="str">
            <v/>
          </cell>
          <cell r="G481" t="str">
            <v/>
          </cell>
        </row>
        <row r="482">
          <cell r="E482" t="str">
            <v/>
          </cell>
          <cell r="G482" t="str">
            <v/>
          </cell>
        </row>
        <row r="483">
          <cell r="E483" t="str">
            <v/>
          </cell>
          <cell r="G483" t="str">
            <v/>
          </cell>
        </row>
        <row r="484">
          <cell r="E484" t="str">
            <v/>
          </cell>
          <cell r="G484" t="str">
            <v/>
          </cell>
        </row>
        <row r="485">
          <cell r="E485" t="str">
            <v/>
          </cell>
          <cell r="G485" t="str">
            <v/>
          </cell>
        </row>
        <row r="486">
          <cell r="E486" t="str">
            <v/>
          </cell>
          <cell r="G486" t="str">
            <v/>
          </cell>
        </row>
        <row r="487">
          <cell r="E487" t="str">
            <v/>
          </cell>
          <cell r="G487" t="str">
            <v/>
          </cell>
        </row>
        <row r="488">
          <cell r="E488" t="str">
            <v/>
          </cell>
          <cell r="G488" t="str">
            <v/>
          </cell>
        </row>
        <row r="489">
          <cell r="E489" t="str">
            <v/>
          </cell>
          <cell r="G489" t="str">
            <v/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A1208"/>
  <sheetViews>
    <sheetView tabSelected="1" zoomScaleNormal="100" workbookViewId="0">
      <pane ySplit="7" topLeftCell="A8" activePane="bottomLeft" state="frozen"/>
      <selection pane="bottomLeft" activeCell="G22" sqref="G22"/>
    </sheetView>
  </sheetViews>
  <sheetFormatPr defaultRowHeight="14.4" x14ac:dyDescent="0.3"/>
  <cols>
    <col min="1" max="1" width="3.88671875" style="1" customWidth="1"/>
    <col min="2" max="2" width="13.88671875" style="3" customWidth="1"/>
    <col min="3" max="4" width="13.33203125" style="3" customWidth="1"/>
    <col min="5" max="5" width="13.88671875" style="3" customWidth="1"/>
    <col min="6" max="6" width="13.33203125" style="3" customWidth="1"/>
    <col min="7" max="7" width="11.88671875" style="1" customWidth="1"/>
    <col min="8" max="8" width="3.88671875" style="4" customWidth="1"/>
    <col min="9" max="9" width="13.88671875" style="4" customWidth="1"/>
    <col min="10" max="11" width="13.33203125" style="4" customWidth="1"/>
    <col min="12" max="12" width="13.88671875" style="4" customWidth="1"/>
    <col min="13" max="13" width="13.33203125" style="4" customWidth="1"/>
    <col min="14" max="14" width="10.6640625" style="1" customWidth="1"/>
    <col min="15" max="18" width="9.44140625" style="1" customWidth="1"/>
    <col min="19" max="19" width="10.77734375" style="1" customWidth="1"/>
    <col min="20" max="20" width="0.109375" style="8" hidden="1" customWidth="1"/>
    <col min="21" max="21" width="9.109375" style="8" hidden="1" customWidth="1"/>
    <col min="22" max="25" width="9.109375" style="1" hidden="1" customWidth="1"/>
    <col min="26" max="27" width="8.88671875" style="1" hidden="1" customWidth="1"/>
    <col min="28" max="16384" width="8.88671875" style="1"/>
  </cols>
  <sheetData>
    <row r="1" spans="1:25" x14ac:dyDescent="0.3">
      <c r="B1" s="22" t="s">
        <v>3</v>
      </c>
      <c r="C1" s="23" t="s">
        <v>1</v>
      </c>
      <c r="D1" s="24" t="s">
        <v>11</v>
      </c>
      <c r="E1" s="25">
        <f>SUM(E8:E1207)</f>
        <v>926178.89000000176</v>
      </c>
      <c r="I1" s="22" t="s">
        <v>3</v>
      </c>
      <c r="J1" s="23" t="s">
        <v>1</v>
      </c>
      <c r="K1" s="24" t="s">
        <v>11</v>
      </c>
      <c r="L1" s="25">
        <f>SUM(L8:L1207)</f>
        <v>926176.44000000367</v>
      </c>
      <c r="N1" s="5" t="s">
        <v>21</v>
      </c>
      <c r="T1" s="1"/>
      <c r="U1" s="1"/>
      <c r="V1" s="1" t="s">
        <v>25</v>
      </c>
      <c r="W1" s="1" t="s">
        <v>1</v>
      </c>
    </row>
    <row r="2" spans="1:25" x14ac:dyDescent="0.3">
      <c r="B2" s="26" t="s">
        <v>4</v>
      </c>
      <c r="C2" s="19">
        <v>400000</v>
      </c>
      <c r="D2" s="2" t="s">
        <v>12</v>
      </c>
      <c r="E2" s="27">
        <f>SUM(T8:T1207)</f>
        <v>0</v>
      </c>
      <c r="I2" s="26" t="s">
        <v>4</v>
      </c>
      <c r="J2" s="19">
        <v>400000</v>
      </c>
      <c r="K2" s="2" t="s">
        <v>12</v>
      </c>
      <c r="L2" s="27">
        <f>SUM(U8:U1207)</f>
        <v>0</v>
      </c>
      <c r="N2" s="6" t="str">
        <f>IF(C2&lt;&gt;J2,"Masz dwie różne kwoty kredytu","")</f>
        <v/>
      </c>
      <c r="T2" s="1"/>
      <c r="U2" s="1"/>
      <c r="V2" s="1" t="s">
        <v>24</v>
      </c>
      <c r="W2" s="1" t="s">
        <v>2</v>
      </c>
    </row>
    <row r="3" spans="1:25" x14ac:dyDescent="0.3">
      <c r="B3" s="28" t="s">
        <v>5</v>
      </c>
      <c r="C3" s="18">
        <v>300</v>
      </c>
      <c r="D3" s="7" t="s">
        <v>13</v>
      </c>
      <c r="E3" s="29">
        <f>E1+E2-C2</f>
        <v>526178.89000000176</v>
      </c>
      <c r="I3" s="28" t="s">
        <v>5</v>
      </c>
      <c r="J3" s="18">
        <v>300</v>
      </c>
      <c r="K3" s="7" t="s">
        <v>13</v>
      </c>
      <c r="L3" s="29">
        <f>L1+L2-J2</f>
        <v>526176.44000000367</v>
      </c>
      <c r="N3" s="6" t="str">
        <f>IF(C3&lt;&gt;J3,"Masz dwa różne okresy kredytowania","")</f>
        <v/>
      </c>
      <c r="T3" s="1"/>
      <c r="U3" s="1"/>
    </row>
    <row r="4" spans="1:25" x14ac:dyDescent="0.3">
      <c r="B4" s="28" t="s">
        <v>6</v>
      </c>
      <c r="C4" s="20">
        <v>0.08</v>
      </c>
      <c r="D4" s="2" t="s">
        <v>16</v>
      </c>
      <c r="E4" s="30">
        <f>SUM(V8:V1207)</f>
        <v>300</v>
      </c>
      <c r="F4" s="99"/>
      <c r="G4" s="100"/>
      <c r="H4" s="101"/>
      <c r="I4" s="28" t="s">
        <v>6</v>
      </c>
      <c r="J4" s="20">
        <v>0.08</v>
      </c>
      <c r="K4" s="2" t="s">
        <v>16</v>
      </c>
      <c r="L4" s="30">
        <f>SUM(W8:W1207)</f>
        <v>300</v>
      </c>
      <c r="N4" s="6" t="str">
        <f>IF(C4&lt;&gt;J4,"Masz dwa różne oprocentowania","")</f>
        <v/>
      </c>
      <c r="T4" s="1"/>
      <c r="U4" s="1"/>
      <c r="W4" s="1" t="s">
        <v>18</v>
      </c>
    </row>
    <row r="5" spans="1:25" ht="15" thickBot="1" x14ac:dyDescent="0.35">
      <c r="B5" s="31" t="s">
        <v>17</v>
      </c>
      <c r="C5" s="32" t="s">
        <v>18</v>
      </c>
      <c r="D5" s="33" t="s">
        <v>20</v>
      </c>
      <c r="E5" s="34" t="str">
        <f>IF(E3&lt;L3,L3-E3,"brak")</f>
        <v>brak</v>
      </c>
      <c r="I5" s="31" t="s">
        <v>17</v>
      </c>
      <c r="J5" s="32" t="s">
        <v>19</v>
      </c>
      <c r="K5" s="33" t="s">
        <v>20</v>
      </c>
      <c r="L5" s="34">
        <f>IF(E3&gt;L3,E3-L3,"brak")</f>
        <v>2.4499999980907887</v>
      </c>
      <c r="N5" s="5" t="str">
        <f>IF(OR(C3&gt;480,J3&gt;480,C3&lt;1,J3&lt;1),"Zły okres kredytowania (od 1 do 480 m-cy)","")</f>
        <v/>
      </c>
      <c r="T5" s="1"/>
      <c r="U5" s="1"/>
      <c r="W5" s="1" t="s">
        <v>19</v>
      </c>
    </row>
    <row r="6" spans="1:25" ht="4.2" customHeight="1" x14ac:dyDescent="0.3"/>
    <row r="7" spans="1:25" x14ac:dyDescent="0.3">
      <c r="A7" s="9" t="s">
        <v>0</v>
      </c>
      <c r="B7" s="10" t="s">
        <v>68</v>
      </c>
      <c r="C7" s="10" t="s">
        <v>7</v>
      </c>
      <c r="D7" s="10" t="s">
        <v>8</v>
      </c>
      <c r="E7" s="11" t="s">
        <v>9</v>
      </c>
      <c r="F7" s="10" t="s">
        <v>10</v>
      </c>
      <c r="G7" s="12" t="s">
        <v>48</v>
      </c>
      <c r="H7" s="9" t="s">
        <v>0</v>
      </c>
      <c r="I7" s="10" t="s">
        <v>68</v>
      </c>
      <c r="J7" s="10" t="s">
        <v>7</v>
      </c>
      <c r="K7" s="10" t="s">
        <v>8</v>
      </c>
      <c r="L7" s="11" t="s">
        <v>9</v>
      </c>
      <c r="M7" s="10" t="s">
        <v>10</v>
      </c>
      <c r="N7" s="10" t="s">
        <v>48</v>
      </c>
      <c r="O7" s="35" t="s">
        <v>22</v>
      </c>
      <c r="P7" s="35"/>
      <c r="Q7" s="35"/>
      <c r="R7" s="36"/>
      <c r="S7" s="56"/>
      <c r="T7" s="57" t="s">
        <v>14</v>
      </c>
      <c r="U7" s="57" t="s">
        <v>15</v>
      </c>
      <c r="V7" s="58" t="s">
        <v>16</v>
      </c>
      <c r="W7" s="58" t="s">
        <v>16</v>
      </c>
      <c r="X7" s="58" t="s">
        <v>50</v>
      </c>
      <c r="Y7" s="58" t="s">
        <v>50</v>
      </c>
    </row>
    <row r="8" spans="1:25" ht="15" thickBot="1" x14ac:dyDescent="0.35">
      <c r="A8" s="4">
        <v>1</v>
      </c>
      <c r="B8" s="8">
        <f>ROUND(C2,2)</f>
        <v>400000</v>
      </c>
      <c r="C8" s="8">
        <f>IF(B8&lt;&gt;"",IF(G8="TAK",0,ROUND(B8*$C$4/12,2)),"")</f>
        <v>2666.67</v>
      </c>
      <c r="D8" s="8">
        <f t="shared" ref="D8:D14" si="0">IF(B8&lt;&gt;"",MIN(E8-C8,B8),"")</f>
        <v>420.60000000000036</v>
      </c>
      <c r="E8" s="8">
        <f>IF(B8&lt;&gt;"",IF($C$1="równa",ROUNDUP(MIN(B8+C8,PMT($C$4/12,IF($C$5="krótszy okr.",$C$3,$C$3),IF($C$5="krótszy okr.",$C$2,B8),0,0)*(-1)),2),ROUNDUP(MIN(B8+C8,IF($C$5="krótszy okr.",C8+$C$2/$C$3,C8+B8/$C$3)),2)),"")</f>
        <v>3087.2700000000004</v>
      </c>
      <c r="F8" s="21">
        <v>0</v>
      </c>
      <c r="G8" s="68" t="s">
        <v>25</v>
      </c>
      <c r="H8" s="4">
        <v>1</v>
      </c>
      <c r="I8" s="8">
        <f>ROUND(J2,2)</f>
        <v>400000</v>
      </c>
      <c r="J8" s="8">
        <f>IF(I8&lt;&gt;"",IF(N8="TAK",0,ROUND(I8*$J$4/12,2)),"")</f>
        <v>2666.67</v>
      </c>
      <c r="K8" s="8">
        <f>IF(I8&lt;&gt;"",MIN(L8-J8,I8),"")</f>
        <v>420.60000000000036</v>
      </c>
      <c r="L8" s="8">
        <f>IF(I8&lt;&gt;"",IF($J$1="równa",ROUNDUP(MIN(I8+J8,PMT($J$4/12,IF($J$5="krótszy okr.",$J$3,$J$3),IF($J$5="krótszy okr.",$J$2,I8),0,0)*(-1)),2),ROUNDUP(MIN(I8+J8,IF($J$5="krótszy okr.",J8+$J$2/$J$3,J8+I8/$J$3)),2)),"")</f>
        <v>3087.2700000000004</v>
      </c>
      <c r="M8" s="21">
        <v>0</v>
      </c>
      <c r="N8" s="68" t="s">
        <v>25</v>
      </c>
      <c r="T8" s="8">
        <f>IF(A8&lt;&gt;"",MIN(F8,B8-D8),0)</f>
        <v>0</v>
      </c>
      <c r="U8" s="8">
        <f>IF(H8&lt;&gt;"",MIN(M8,I8-K8),0)</f>
        <v>0</v>
      </c>
      <c r="V8" s="1">
        <f t="shared" ref="V8:V71" si="1">IF(A8&lt;&gt;"",1,"")</f>
        <v>1</v>
      </c>
      <c r="W8" s="1">
        <f>IF(H8&lt;&gt;"",1,"")</f>
        <v>1</v>
      </c>
      <c r="X8" s="1">
        <f>IF(G8="TAK",1,0)</f>
        <v>0</v>
      </c>
      <c r="Y8" s="1">
        <f>IF(N8="TAK",1,0)</f>
        <v>0</v>
      </c>
    </row>
    <row r="9" spans="1:25" x14ac:dyDescent="0.3">
      <c r="A9" s="4">
        <f t="shared" ref="A9:A14" si="2">IF(B9&lt;&gt;"",A8+1,"")</f>
        <v>2</v>
      </c>
      <c r="B9" s="8">
        <f t="shared" ref="B9:B72" si="3">IF(B8&lt;&gt;"",IF(ROUND(B8-D8-F8,2)&gt;0,ROUND(B8-D8-F8,2),""),"")</f>
        <v>399579.4</v>
      </c>
      <c r="C9" s="8">
        <f t="shared" ref="C9:C19" si="4">IF(B9&lt;&gt;"",IF(G9="TAK",0,ROUND(B9*$C$4/12,2)),"")</f>
        <v>2663.86</v>
      </c>
      <c r="D9" s="8">
        <f t="shared" si="0"/>
        <v>423.41000000000031</v>
      </c>
      <c r="E9" s="8">
        <f>IF(B9&lt;&gt;"",IF($C$1="równa",ROUNDUP(MIN(B9+C9,PMT($C$4/12,IF($C$5="krótszy okr.",$C$3,$C$3-A8),IF($C$5="krótszy okr.",$C$2,B9),0,0)*(-1)),2),ROUNDUP(MIN(B9+C9,IF($C$5="krótszy okr.",C9+$C$2/$C$3,C9+B9/($C$3-A8))),2)),"")</f>
        <v>3087.2700000000004</v>
      </c>
      <c r="F9" s="21">
        <v>0</v>
      </c>
      <c r="G9" s="68" t="s">
        <v>25</v>
      </c>
      <c r="H9" s="4">
        <f t="shared" ref="H9:H72" si="5">IF(I9&lt;&gt;"",H8+1,"")</f>
        <v>2</v>
      </c>
      <c r="I9" s="8">
        <f t="shared" ref="I9:I72" si="6">IF(I8&lt;&gt;"",IF(ROUND(I8-K8-M8,2)&gt;0,ROUND(I8-K8-M8,2),""),"")</f>
        <v>399579.4</v>
      </c>
      <c r="J9" s="8">
        <f t="shared" ref="J9:J19" si="7">IF(I9&lt;&gt;"",IF(N9="TAK",0,ROUND(I9*$J$4/12,2)),"")</f>
        <v>2663.86</v>
      </c>
      <c r="K9" s="8">
        <f t="shared" ref="K9:K71" si="8">IF(I9&lt;&gt;"",MIN(L9-J9,I9),"")</f>
        <v>423.41000000000031</v>
      </c>
      <c r="L9" s="8">
        <f>IF(I9&lt;&gt;"",IF($J$1="równa",ROUNDUP(MIN(I9+J9,PMT($J$4/12,IF($J$5="krótszy okr.",$J$3,$J$3-H8),IF($J$5="krótszy okr.",$J$2,I9),0,0)*(-1)),2),ROUNDUP(MIN(I9+J9,IF($J$5="krótszy okr.",J9+$J$2/$J$3,J9+I9/($J$3-H8))),2)),"")</f>
        <v>3087.2700000000004</v>
      </c>
      <c r="M9" s="21">
        <v>0</v>
      </c>
      <c r="N9" s="68" t="s">
        <v>25</v>
      </c>
      <c r="O9" s="102" t="s">
        <v>49</v>
      </c>
      <c r="P9" s="103"/>
      <c r="Q9" s="103"/>
      <c r="R9" s="104"/>
      <c r="T9" s="8">
        <f t="shared" ref="T9:T72" si="9">IF(A9&lt;&gt;"",MIN(F9,B9-D9),0)</f>
        <v>0</v>
      </c>
      <c r="U9" s="8">
        <f t="shared" ref="U9:U72" si="10">IF(H9&lt;&gt;"",MIN(M9,I9-K9),0)</f>
        <v>0</v>
      </c>
      <c r="V9" s="1">
        <f t="shared" si="1"/>
        <v>1</v>
      </c>
      <c r="W9" s="1">
        <f t="shared" ref="W9:W72" si="11">IF(H9&lt;&gt;"",1,"")</f>
        <v>1</v>
      </c>
      <c r="X9" s="1">
        <f t="shared" ref="X9:X19" si="12">IF(G9="TAK",1,0)</f>
        <v>0</v>
      </c>
      <c r="Y9" s="1">
        <f t="shared" ref="Y9:Y19" si="13">IF(N9="TAK",1,0)</f>
        <v>0</v>
      </c>
    </row>
    <row r="10" spans="1:25" x14ac:dyDescent="0.3">
      <c r="A10" s="4">
        <f t="shared" si="2"/>
        <v>3</v>
      </c>
      <c r="B10" s="8">
        <f t="shared" si="3"/>
        <v>399155.99</v>
      </c>
      <c r="C10" s="8">
        <f t="shared" si="4"/>
        <v>2661.04</v>
      </c>
      <c r="D10" s="8">
        <f t="shared" si="0"/>
        <v>426.23000000000047</v>
      </c>
      <c r="E10" s="8">
        <f t="shared" ref="E10:E73" si="14">IF(B10&lt;&gt;"",IF($C$1="równa",ROUNDUP(MIN(B10+C10,PMT($C$4/12,IF($C$5="krótszy okr.",$C$3,$C$3-A9),IF($C$5="krótszy okr.",$C$2,B10),0,0)*(-1)),2),ROUNDUP(MIN(B10+C10,IF($C$5="krótszy okr.",C10+$C$2/$C$3,C10+B10/($C$3-A9))),2)),"")</f>
        <v>3087.2700000000004</v>
      </c>
      <c r="F10" s="21">
        <v>0</v>
      </c>
      <c r="G10" s="68" t="s">
        <v>25</v>
      </c>
      <c r="H10" s="4">
        <f t="shared" si="5"/>
        <v>3</v>
      </c>
      <c r="I10" s="8">
        <f t="shared" si="6"/>
        <v>399155.99</v>
      </c>
      <c r="J10" s="8">
        <f t="shared" si="7"/>
        <v>2661.04</v>
      </c>
      <c r="K10" s="8">
        <f t="shared" si="8"/>
        <v>426.23000000000047</v>
      </c>
      <c r="L10" s="8">
        <f t="shared" ref="L10:L73" si="15">IF(I10&lt;&gt;"",IF($J$1="równa",ROUNDUP(MIN(I10+J10,PMT($J$4/12,IF($J$5="krótszy okr.",$J$3,$J$3-H9),IF($J$5="krótszy okr.",$J$2,I10),0,0)*(-1)),2),ROUNDUP(MIN(I10+J10,IF($J$5="krótszy okr.",J10+$J$2/$J$3,J10+I10/($J$3-H9))),2)),"")</f>
        <v>3087.2700000000004</v>
      </c>
      <c r="M10" s="21">
        <v>0</v>
      </c>
      <c r="N10" s="68" t="s">
        <v>25</v>
      </c>
      <c r="O10" s="105"/>
      <c r="P10" s="106"/>
      <c r="Q10" s="106"/>
      <c r="R10" s="107"/>
      <c r="T10" s="8">
        <f t="shared" si="9"/>
        <v>0</v>
      </c>
      <c r="U10" s="8">
        <f t="shared" si="10"/>
        <v>0</v>
      </c>
      <c r="V10" s="1">
        <f t="shared" si="1"/>
        <v>1</v>
      </c>
      <c r="W10" s="1">
        <f t="shared" si="11"/>
        <v>1</v>
      </c>
      <c r="X10" s="1">
        <f t="shared" si="12"/>
        <v>0</v>
      </c>
      <c r="Y10" s="1">
        <f t="shared" si="13"/>
        <v>0</v>
      </c>
    </row>
    <row r="11" spans="1:25" x14ac:dyDescent="0.3">
      <c r="A11" s="4">
        <f t="shared" si="2"/>
        <v>4</v>
      </c>
      <c r="B11" s="8">
        <f t="shared" si="3"/>
        <v>398729.76</v>
      </c>
      <c r="C11" s="8">
        <f t="shared" si="4"/>
        <v>2658.2</v>
      </c>
      <c r="D11" s="8">
        <f t="shared" si="0"/>
        <v>429.07000000000062</v>
      </c>
      <c r="E11" s="8">
        <f t="shared" si="14"/>
        <v>3087.2700000000004</v>
      </c>
      <c r="F11" s="21">
        <v>0</v>
      </c>
      <c r="G11" s="68" t="s">
        <v>25</v>
      </c>
      <c r="H11" s="4">
        <f t="shared" si="5"/>
        <v>4</v>
      </c>
      <c r="I11" s="8">
        <f t="shared" si="6"/>
        <v>398729.76</v>
      </c>
      <c r="J11" s="8">
        <f t="shared" si="7"/>
        <v>2658.2</v>
      </c>
      <c r="K11" s="8">
        <f t="shared" si="8"/>
        <v>429.07000000000062</v>
      </c>
      <c r="L11" s="8">
        <f t="shared" si="15"/>
        <v>3087.2700000000004</v>
      </c>
      <c r="M11" s="21">
        <v>0</v>
      </c>
      <c r="N11" s="68" t="s">
        <v>25</v>
      </c>
      <c r="O11" s="105"/>
      <c r="P11" s="106"/>
      <c r="Q11" s="106"/>
      <c r="R11" s="107"/>
      <c r="T11" s="8">
        <f t="shared" si="9"/>
        <v>0</v>
      </c>
      <c r="U11" s="8">
        <f t="shared" si="10"/>
        <v>0</v>
      </c>
      <c r="V11" s="1">
        <f t="shared" si="1"/>
        <v>1</v>
      </c>
      <c r="W11" s="1">
        <f t="shared" si="11"/>
        <v>1</v>
      </c>
      <c r="X11" s="1">
        <f t="shared" si="12"/>
        <v>0</v>
      </c>
      <c r="Y11" s="1">
        <f t="shared" si="13"/>
        <v>0</v>
      </c>
    </row>
    <row r="12" spans="1:25" ht="15" thickBot="1" x14ac:dyDescent="0.35">
      <c r="A12" s="4">
        <f t="shared" si="2"/>
        <v>5</v>
      </c>
      <c r="B12" s="8">
        <f t="shared" si="3"/>
        <v>398300.69</v>
      </c>
      <c r="C12" s="8">
        <f t="shared" si="4"/>
        <v>2655.34</v>
      </c>
      <c r="D12" s="8">
        <f t="shared" si="0"/>
        <v>431.93000000000029</v>
      </c>
      <c r="E12" s="8">
        <f t="shared" si="14"/>
        <v>3087.2700000000004</v>
      </c>
      <c r="F12" s="21">
        <v>0</v>
      </c>
      <c r="G12" s="68" t="s">
        <v>25</v>
      </c>
      <c r="H12" s="4">
        <f t="shared" si="5"/>
        <v>5</v>
      </c>
      <c r="I12" s="8">
        <f t="shared" si="6"/>
        <v>398300.69</v>
      </c>
      <c r="J12" s="8">
        <f t="shared" si="7"/>
        <v>2655.34</v>
      </c>
      <c r="K12" s="8">
        <f t="shared" si="8"/>
        <v>431.93000000000029</v>
      </c>
      <c r="L12" s="8">
        <f t="shared" si="15"/>
        <v>3087.2700000000004</v>
      </c>
      <c r="M12" s="21">
        <v>0</v>
      </c>
      <c r="N12" s="68" t="s">
        <v>25</v>
      </c>
      <c r="O12" s="108"/>
      <c r="P12" s="109"/>
      <c r="Q12" s="109"/>
      <c r="R12" s="110"/>
      <c r="T12" s="8">
        <f t="shared" si="9"/>
        <v>0</v>
      </c>
      <c r="U12" s="8">
        <f t="shared" si="10"/>
        <v>0</v>
      </c>
      <c r="V12" s="1">
        <f t="shared" si="1"/>
        <v>1</v>
      </c>
      <c r="W12" s="1">
        <f t="shared" si="11"/>
        <v>1</v>
      </c>
      <c r="X12" s="1">
        <f t="shared" si="12"/>
        <v>0</v>
      </c>
      <c r="Y12" s="1">
        <f t="shared" si="13"/>
        <v>0</v>
      </c>
    </row>
    <row r="13" spans="1:25" x14ac:dyDescent="0.3">
      <c r="A13" s="4">
        <f t="shared" si="2"/>
        <v>6</v>
      </c>
      <c r="B13" s="8">
        <f t="shared" si="3"/>
        <v>397868.76</v>
      </c>
      <c r="C13" s="8">
        <f t="shared" si="4"/>
        <v>2652.46</v>
      </c>
      <c r="D13" s="8">
        <f t="shared" si="0"/>
        <v>434.8100000000004</v>
      </c>
      <c r="E13" s="8">
        <f t="shared" si="14"/>
        <v>3087.2700000000004</v>
      </c>
      <c r="F13" s="21">
        <v>0</v>
      </c>
      <c r="G13" s="68" t="s">
        <v>25</v>
      </c>
      <c r="H13" s="4">
        <f t="shared" si="5"/>
        <v>6</v>
      </c>
      <c r="I13" s="8">
        <f t="shared" si="6"/>
        <v>397868.76</v>
      </c>
      <c r="J13" s="8">
        <f t="shared" si="7"/>
        <v>2652.46</v>
      </c>
      <c r="K13" s="8">
        <f t="shared" si="8"/>
        <v>434.8100000000004</v>
      </c>
      <c r="L13" s="8">
        <f t="shared" si="15"/>
        <v>3087.2700000000004</v>
      </c>
      <c r="M13" s="21">
        <v>0</v>
      </c>
      <c r="N13" s="68" t="s">
        <v>25</v>
      </c>
      <c r="T13" s="8">
        <f t="shared" si="9"/>
        <v>0</v>
      </c>
      <c r="U13" s="8">
        <f t="shared" si="10"/>
        <v>0</v>
      </c>
      <c r="V13" s="1">
        <f t="shared" si="1"/>
        <v>1</v>
      </c>
      <c r="W13" s="1">
        <f t="shared" si="11"/>
        <v>1</v>
      </c>
      <c r="X13" s="1">
        <f t="shared" si="12"/>
        <v>0</v>
      </c>
      <c r="Y13" s="1">
        <f t="shared" si="13"/>
        <v>0</v>
      </c>
    </row>
    <row r="14" spans="1:25" x14ac:dyDescent="0.3">
      <c r="A14" s="4">
        <f t="shared" si="2"/>
        <v>7</v>
      </c>
      <c r="B14" s="8">
        <f t="shared" si="3"/>
        <v>397433.95</v>
      </c>
      <c r="C14" s="8">
        <f t="shared" si="4"/>
        <v>2649.56</v>
      </c>
      <c r="D14" s="8">
        <f t="shared" si="0"/>
        <v>437.71000000000049</v>
      </c>
      <c r="E14" s="8">
        <f t="shared" si="14"/>
        <v>3087.2700000000004</v>
      </c>
      <c r="F14" s="21">
        <v>0</v>
      </c>
      <c r="G14" s="68" t="s">
        <v>25</v>
      </c>
      <c r="H14" s="4">
        <f t="shared" si="5"/>
        <v>7</v>
      </c>
      <c r="I14" s="8">
        <f t="shared" si="6"/>
        <v>397433.95</v>
      </c>
      <c r="J14" s="8">
        <f t="shared" si="7"/>
        <v>2649.56</v>
      </c>
      <c r="K14" s="8">
        <f t="shared" si="8"/>
        <v>437.71000000000049</v>
      </c>
      <c r="L14" s="8">
        <f t="shared" si="15"/>
        <v>3087.2700000000004</v>
      </c>
      <c r="M14" s="21">
        <v>0</v>
      </c>
      <c r="N14" s="68" t="s">
        <v>25</v>
      </c>
      <c r="T14" s="8">
        <f t="shared" si="9"/>
        <v>0</v>
      </c>
      <c r="U14" s="8">
        <f t="shared" si="10"/>
        <v>0</v>
      </c>
      <c r="V14" s="1">
        <f t="shared" si="1"/>
        <v>1</v>
      </c>
      <c r="W14" s="1">
        <f t="shared" si="11"/>
        <v>1</v>
      </c>
      <c r="X14" s="1">
        <f t="shared" si="12"/>
        <v>0</v>
      </c>
      <c r="Y14" s="1">
        <f t="shared" si="13"/>
        <v>0</v>
      </c>
    </row>
    <row r="15" spans="1:25" x14ac:dyDescent="0.3">
      <c r="A15" s="4">
        <f t="shared" ref="A15:A78" si="16">IF(B15&lt;&gt;"",A14+1,"")</f>
        <v>8</v>
      </c>
      <c r="B15" s="8">
        <f t="shared" si="3"/>
        <v>396996.24</v>
      </c>
      <c r="C15" s="8">
        <f t="shared" si="4"/>
        <v>2646.64</v>
      </c>
      <c r="D15" s="8">
        <f t="shared" ref="D15:D78" si="17">IF(B15&lt;&gt;"",MIN(E15-C15,B15),"")</f>
        <v>440.63000000000056</v>
      </c>
      <c r="E15" s="8">
        <f t="shared" si="14"/>
        <v>3087.2700000000004</v>
      </c>
      <c r="F15" s="21">
        <v>0</v>
      </c>
      <c r="G15" s="68" t="s">
        <v>25</v>
      </c>
      <c r="H15" s="4">
        <f t="shared" si="5"/>
        <v>8</v>
      </c>
      <c r="I15" s="8">
        <f t="shared" si="6"/>
        <v>396996.24</v>
      </c>
      <c r="J15" s="8">
        <f t="shared" si="7"/>
        <v>2646.64</v>
      </c>
      <c r="K15" s="8">
        <f t="shared" si="8"/>
        <v>440.63000000000056</v>
      </c>
      <c r="L15" s="8">
        <f t="shared" si="15"/>
        <v>3087.2700000000004</v>
      </c>
      <c r="M15" s="21">
        <v>0</v>
      </c>
      <c r="N15" s="68" t="s">
        <v>25</v>
      </c>
      <c r="T15" s="8">
        <f t="shared" si="9"/>
        <v>0</v>
      </c>
      <c r="U15" s="8">
        <f t="shared" si="10"/>
        <v>0</v>
      </c>
      <c r="V15" s="1">
        <f t="shared" si="1"/>
        <v>1</v>
      </c>
      <c r="W15" s="1">
        <f t="shared" si="11"/>
        <v>1</v>
      </c>
      <c r="X15" s="1">
        <f t="shared" si="12"/>
        <v>0</v>
      </c>
      <c r="Y15" s="1">
        <f t="shared" si="13"/>
        <v>0</v>
      </c>
    </row>
    <row r="16" spans="1:25" x14ac:dyDescent="0.3">
      <c r="A16" s="4">
        <f t="shared" si="16"/>
        <v>9</v>
      </c>
      <c r="B16" s="8">
        <f t="shared" si="3"/>
        <v>396555.61</v>
      </c>
      <c r="C16" s="8">
        <f t="shared" si="4"/>
        <v>2643.7</v>
      </c>
      <c r="D16" s="8">
        <f t="shared" si="17"/>
        <v>443.57000000000062</v>
      </c>
      <c r="E16" s="8">
        <f t="shared" si="14"/>
        <v>3087.2700000000004</v>
      </c>
      <c r="F16" s="21">
        <v>0</v>
      </c>
      <c r="G16" s="68" t="s">
        <v>25</v>
      </c>
      <c r="H16" s="4">
        <f t="shared" si="5"/>
        <v>9</v>
      </c>
      <c r="I16" s="8">
        <f t="shared" si="6"/>
        <v>396555.61</v>
      </c>
      <c r="J16" s="8">
        <f t="shared" si="7"/>
        <v>2643.7</v>
      </c>
      <c r="K16" s="8">
        <f t="shared" si="8"/>
        <v>443.57000000000062</v>
      </c>
      <c r="L16" s="8">
        <f t="shared" si="15"/>
        <v>3087.2700000000004</v>
      </c>
      <c r="M16" s="21">
        <v>0</v>
      </c>
      <c r="N16" s="68" t="s">
        <v>25</v>
      </c>
      <c r="T16" s="8">
        <f t="shared" si="9"/>
        <v>0</v>
      </c>
      <c r="U16" s="8">
        <f t="shared" si="10"/>
        <v>0</v>
      </c>
      <c r="V16" s="1">
        <f t="shared" si="1"/>
        <v>1</v>
      </c>
      <c r="W16" s="1">
        <f t="shared" si="11"/>
        <v>1</v>
      </c>
      <c r="X16" s="1">
        <f t="shared" si="12"/>
        <v>0</v>
      </c>
      <c r="Y16" s="1">
        <f t="shared" si="13"/>
        <v>0</v>
      </c>
    </row>
    <row r="17" spans="1:25" x14ac:dyDescent="0.3">
      <c r="A17" s="4">
        <f t="shared" si="16"/>
        <v>10</v>
      </c>
      <c r="B17" s="8">
        <f t="shared" si="3"/>
        <v>396112.04</v>
      </c>
      <c r="C17" s="8">
        <f t="shared" si="4"/>
        <v>2640.75</v>
      </c>
      <c r="D17" s="8">
        <f t="shared" si="17"/>
        <v>446.52000000000044</v>
      </c>
      <c r="E17" s="8">
        <f t="shared" si="14"/>
        <v>3087.2700000000004</v>
      </c>
      <c r="F17" s="21">
        <v>0</v>
      </c>
      <c r="G17" s="68" t="s">
        <v>25</v>
      </c>
      <c r="H17" s="4">
        <f t="shared" si="5"/>
        <v>10</v>
      </c>
      <c r="I17" s="8">
        <f t="shared" si="6"/>
        <v>396112.04</v>
      </c>
      <c r="J17" s="8">
        <f t="shared" si="7"/>
        <v>2640.75</v>
      </c>
      <c r="K17" s="8">
        <f t="shared" si="8"/>
        <v>446.52000000000044</v>
      </c>
      <c r="L17" s="8">
        <f t="shared" si="15"/>
        <v>3087.2700000000004</v>
      </c>
      <c r="M17" s="21">
        <v>0</v>
      </c>
      <c r="N17" s="68" t="s">
        <v>25</v>
      </c>
      <c r="T17" s="8">
        <f t="shared" si="9"/>
        <v>0</v>
      </c>
      <c r="U17" s="8">
        <f t="shared" si="10"/>
        <v>0</v>
      </c>
      <c r="V17" s="1">
        <f t="shared" si="1"/>
        <v>1</v>
      </c>
      <c r="W17" s="1">
        <f t="shared" si="11"/>
        <v>1</v>
      </c>
      <c r="X17" s="1">
        <f t="shared" si="12"/>
        <v>0</v>
      </c>
      <c r="Y17" s="1">
        <f t="shared" si="13"/>
        <v>0</v>
      </c>
    </row>
    <row r="18" spans="1:25" x14ac:dyDescent="0.3">
      <c r="A18" s="4">
        <f t="shared" si="16"/>
        <v>11</v>
      </c>
      <c r="B18" s="8">
        <f t="shared" si="3"/>
        <v>395665.52</v>
      </c>
      <c r="C18" s="8">
        <f t="shared" si="4"/>
        <v>2637.77</v>
      </c>
      <c r="D18" s="8">
        <f t="shared" si="17"/>
        <v>449.50000000000045</v>
      </c>
      <c r="E18" s="8">
        <f t="shared" si="14"/>
        <v>3087.2700000000004</v>
      </c>
      <c r="F18" s="21">
        <v>0</v>
      </c>
      <c r="G18" s="68" t="s">
        <v>25</v>
      </c>
      <c r="H18" s="4">
        <f t="shared" si="5"/>
        <v>11</v>
      </c>
      <c r="I18" s="8">
        <f t="shared" si="6"/>
        <v>395665.52</v>
      </c>
      <c r="J18" s="8">
        <f t="shared" si="7"/>
        <v>2637.77</v>
      </c>
      <c r="K18" s="8">
        <f t="shared" si="8"/>
        <v>449.50000000000045</v>
      </c>
      <c r="L18" s="8">
        <f t="shared" si="15"/>
        <v>3087.2700000000004</v>
      </c>
      <c r="M18" s="21">
        <v>0</v>
      </c>
      <c r="N18" s="68" t="s">
        <v>25</v>
      </c>
      <c r="T18" s="8">
        <f t="shared" si="9"/>
        <v>0</v>
      </c>
      <c r="U18" s="8">
        <f t="shared" si="10"/>
        <v>0</v>
      </c>
      <c r="V18" s="1">
        <f t="shared" si="1"/>
        <v>1</v>
      </c>
      <c r="W18" s="1">
        <f t="shared" si="11"/>
        <v>1</v>
      </c>
      <c r="X18" s="1">
        <f t="shared" si="12"/>
        <v>0</v>
      </c>
      <c r="Y18" s="1">
        <f t="shared" si="13"/>
        <v>0</v>
      </c>
    </row>
    <row r="19" spans="1:25" x14ac:dyDescent="0.3">
      <c r="A19" s="4">
        <f t="shared" si="16"/>
        <v>12</v>
      </c>
      <c r="B19" s="8">
        <f t="shared" si="3"/>
        <v>395216.02</v>
      </c>
      <c r="C19" s="8">
        <f t="shared" si="4"/>
        <v>2634.77</v>
      </c>
      <c r="D19" s="8">
        <f t="shared" si="17"/>
        <v>452.50000000000045</v>
      </c>
      <c r="E19" s="8">
        <f t="shared" si="14"/>
        <v>3087.2700000000004</v>
      </c>
      <c r="F19" s="21">
        <v>0</v>
      </c>
      <c r="G19" s="68" t="s">
        <v>25</v>
      </c>
      <c r="H19" s="4">
        <f t="shared" si="5"/>
        <v>12</v>
      </c>
      <c r="I19" s="8">
        <f t="shared" si="6"/>
        <v>395216.02</v>
      </c>
      <c r="J19" s="8">
        <f t="shared" si="7"/>
        <v>2634.77</v>
      </c>
      <c r="K19" s="8">
        <f t="shared" si="8"/>
        <v>452.50000000000045</v>
      </c>
      <c r="L19" s="8">
        <f t="shared" si="15"/>
        <v>3087.2700000000004</v>
      </c>
      <c r="M19" s="21">
        <v>0</v>
      </c>
      <c r="N19" s="68" t="s">
        <v>25</v>
      </c>
      <c r="T19" s="8">
        <f t="shared" si="9"/>
        <v>0</v>
      </c>
      <c r="U19" s="8">
        <f t="shared" si="10"/>
        <v>0</v>
      </c>
      <c r="V19" s="1">
        <f t="shared" si="1"/>
        <v>1</v>
      </c>
      <c r="W19" s="1">
        <f t="shared" si="11"/>
        <v>1</v>
      </c>
      <c r="X19" s="1">
        <f t="shared" si="12"/>
        <v>0</v>
      </c>
      <c r="Y19" s="1">
        <f t="shared" si="13"/>
        <v>0</v>
      </c>
    </row>
    <row r="20" spans="1:25" x14ac:dyDescent="0.3">
      <c r="A20" s="4">
        <f t="shared" si="16"/>
        <v>13</v>
      </c>
      <c r="B20" s="8">
        <f t="shared" si="3"/>
        <v>394763.52000000002</v>
      </c>
      <c r="C20" s="8">
        <f t="shared" ref="C20:C71" si="18">IF(B20&lt;&gt;"",ROUND(B20*$C$4/12,2),"")</f>
        <v>2631.76</v>
      </c>
      <c r="D20" s="8">
        <f t="shared" si="17"/>
        <v>455.51000000000022</v>
      </c>
      <c r="E20" s="8">
        <f t="shared" si="14"/>
        <v>3087.2700000000004</v>
      </c>
      <c r="F20" s="21">
        <v>0</v>
      </c>
      <c r="G20" s="12"/>
      <c r="H20" s="4">
        <f t="shared" si="5"/>
        <v>13</v>
      </c>
      <c r="I20" s="8">
        <f t="shared" si="6"/>
        <v>394763.52000000002</v>
      </c>
      <c r="J20" s="8">
        <f t="shared" ref="J20:J73" si="19">IF(I20&lt;&gt;"",ROUND(I20*$J$4/12,2),"")</f>
        <v>2631.76</v>
      </c>
      <c r="K20" s="8">
        <f t="shared" si="8"/>
        <v>455.51000000000022</v>
      </c>
      <c r="L20" s="8">
        <f t="shared" si="15"/>
        <v>3087.2700000000004</v>
      </c>
      <c r="M20" s="21">
        <v>0</v>
      </c>
      <c r="T20" s="8">
        <f t="shared" si="9"/>
        <v>0</v>
      </c>
      <c r="U20" s="8">
        <f t="shared" si="10"/>
        <v>0</v>
      </c>
      <c r="V20" s="1">
        <f t="shared" si="1"/>
        <v>1</v>
      </c>
      <c r="W20" s="1">
        <f t="shared" si="11"/>
        <v>1</v>
      </c>
    </row>
    <row r="21" spans="1:25" x14ac:dyDescent="0.3">
      <c r="A21" s="4">
        <f t="shared" si="16"/>
        <v>14</v>
      </c>
      <c r="B21" s="8">
        <f t="shared" si="3"/>
        <v>394308.01</v>
      </c>
      <c r="C21" s="8">
        <f t="shared" si="18"/>
        <v>2628.72</v>
      </c>
      <c r="D21" s="8">
        <f t="shared" si="17"/>
        <v>458.55000000000064</v>
      </c>
      <c r="E21" s="8">
        <f t="shared" si="14"/>
        <v>3087.2700000000004</v>
      </c>
      <c r="F21" s="21">
        <v>0</v>
      </c>
      <c r="G21" s="13"/>
      <c r="H21" s="4">
        <f t="shared" si="5"/>
        <v>14</v>
      </c>
      <c r="I21" s="8">
        <f t="shared" si="6"/>
        <v>394308.01</v>
      </c>
      <c r="J21" s="8">
        <f t="shared" si="19"/>
        <v>2628.72</v>
      </c>
      <c r="K21" s="8">
        <f t="shared" si="8"/>
        <v>458.55000000000064</v>
      </c>
      <c r="L21" s="8">
        <f t="shared" si="15"/>
        <v>3087.2700000000004</v>
      </c>
      <c r="M21" s="21">
        <v>0</v>
      </c>
      <c r="T21" s="8">
        <f t="shared" si="9"/>
        <v>0</v>
      </c>
      <c r="U21" s="8">
        <f t="shared" si="10"/>
        <v>0</v>
      </c>
      <c r="V21" s="1">
        <f t="shared" si="1"/>
        <v>1</v>
      </c>
      <c r="W21" s="1">
        <f t="shared" si="11"/>
        <v>1</v>
      </c>
      <c r="X21" s="70">
        <f>SUM(X8:X19)</f>
        <v>0</v>
      </c>
      <c r="Y21" s="70">
        <f>SUM(Y8:Y19)</f>
        <v>0</v>
      </c>
    </row>
    <row r="22" spans="1:25" x14ac:dyDescent="0.3">
      <c r="A22" s="4">
        <f t="shared" si="16"/>
        <v>15</v>
      </c>
      <c r="B22" s="8">
        <f t="shared" si="3"/>
        <v>393849.46</v>
      </c>
      <c r="C22" s="8">
        <f t="shared" si="18"/>
        <v>2625.66</v>
      </c>
      <c r="D22" s="8">
        <f t="shared" si="17"/>
        <v>461.61000000000058</v>
      </c>
      <c r="E22" s="8">
        <f t="shared" si="14"/>
        <v>3087.2700000000004</v>
      </c>
      <c r="F22" s="21">
        <v>0</v>
      </c>
      <c r="G22" s="13"/>
      <c r="H22" s="4">
        <f t="shared" si="5"/>
        <v>15</v>
      </c>
      <c r="I22" s="8">
        <f t="shared" si="6"/>
        <v>393849.46</v>
      </c>
      <c r="J22" s="8">
        <f t="shared" si="19"/>
        <v>2625.66</v>
      </c>
      <c r="K22" s="8">
        <f t="shared" si="8"/>
        <v>461.61000000000058</v>
      </c>
      <c r="L22" s="8">
        <f t="shared" si="15"/>
        <v>3087.2700000000004</v>
      </c>
      <c r="M22" s="21">
        <v>0</v>
      </c>
      <c r="T22" s="8">
        <f t="shared" si="9"/>
        <v>0</v>
      </c>
      <c r="U22" s="8">
        <f t="shared" si="10"/>
        <v>0</v>
      </c>
      <c r="V22" s="1">
        <f t="shared" si="1"/>
        <v>1</v>
      </c>
      <c r="W22" s="1">
        <f t="shared" si="11"/>
        <v>1</v>
      </c>
    </row>
    <row r="23" spans="1:25" x14ac:dyDescent="0.3">
      <c r="A23" s="4">
        <f t="shared" si="16"/>
        <v>16</v>
      </c>
      <c r="B23" s="8">
        <f t="shared" si="3"/>
        <v>393387.85</v>
      </c>
      <c r="C23" s="8">
        <f t="shared" si="18"/>
        <v>2622.59</v>
      </c>
      <c r="D23" s="8">
        <f t="shared" si="17"/>
        <v>464.68000000000029</v>
      </c>
      <c r="E23" s="8">
        <f t="shared" si="14"/>
        <v>3087.2700000000004</v>
      </c>
      <c r="F23" s="21">
        <v>0</v>
      </c>
      <c r="G23" s="13"/>
      <c r="H23" s="4">
        <f t="shared" si="5"/>
        <v>16</v>
      </c>
      <c r="I23" s="8">
        <f t="shared" si="6"/>
        <v>393387.85</v>
      </c>
      <c r="J23" s="8">
        <f t="shared" si="19"/>
        <v>2622.59</v>
      </c>
      <c r="K23" s="8">
        <f t="shared" si="8"/>
        <v>464.68000000000029</v>
      </c>
      <c r="L23" s="8">
        <f t="shared" si="15"/>
        <v>3087.2700000000004</v>
      </c>
      <c r="M23" s="21">
        <v>0</v>
      </c>
      <c r="T23" s="8">
        <f t="shared" si="9"/>
        <v>0</v>
      </c>
      <c r="U23" s="8">
        <f t="shared" si="10"/>
        <v>0</v>
      </c>
      <c r="V23" s="1">
        <f t="shared" si="1"/>
        <v>1</v>
      </c>
      <c r="W23" s="1">
        <f t="shared" si="11"/>
        <v>1</v>
      </c>
    </row>
    <row r="24" spans="1:25" x14ac:dyDescent="0.3">
      <c r="A24" s="4">
        <f t="shared" si="16"/>
        <v>17</v>
      </c>
      <c r="B24" s="8">
        <f t="shared" si="3"/>
        <v>392923.17</v>
      </c>
      <c r="C24" s="8">
        <f t="shared" si="18"/>
        <v>2619.4899999999998</v>
      </c>
      <c r="D24" s="8">
        <f t="shared" si="17"/>
        <v>467.78000000000065</v>
      </c>
      <c r="E24" s="8">
        <f t="shared" si="14"/>
        <v>3087.2700000000004</v>
      </c>
      <c r="F24" s="21">
        <v>0</v>
      </c>
      <c r="G24" s="13"/>
      <c r="H24" s="4">
        <f t="shared" si="5"/>
        <v>17</v>
      </c>
      <c r="I24" s="8">
        <f t="shared" si="6"/>
        <v>392923.17</v>
      </c>
      <c r="J24" s="8">
        <f t="shared" si="19"/>
        <v>2619.4899999999998</v>
      </c>
      <c r="K24" s="8">
        <f t="shared" si="8"/>
        <v>467.78000000000065</v>
      </c>
      <c r="L24" s="8">
        <f t="shared" si="15"/>
        <v>3087.2700000000004</v>
      </c>
      <c r="M24" s="21">
        <v>0</v>
      </c>
      <c r="T24" s="8">
        <f t="shared" si="9"/>
        <v>0</v>
      </c>
      <c r="U24" s="8">
        <f t="shared" si="10"/>
        <v>0</v>
      </c>
      <c r="V24" s="1">
        <f t="shared" si="1"/>
        <v>1</v>
      </c>
      <c r="W24" s="1">
        <f t="shared" si="11"/>
        <v>1</v>
      </c>
    </row>
    <row r="25" spans="1:25" x14ac:dyDescent="0.3">
      <c r="A25" s="4">
        <f t="shared" si="16"/>
        <v>18</v>
      </c>
      <c r="B25" s="8">
        <f t="shared" si="3"/>
        <v>392455.39</v>
      </c>
      <c r="C25" s="8">
        <f t="shared" si="18"/>
        <v>2616.37</v>
      </c>
      <c r="D25" s="8">
        <f t="shared" si="17"/>
        <v>470.90000000000055</v>
      </c>
      <c r="E25" s="8">
        <f t="shared" si="14"/>
        <v>3087.2700000000004</v>
      </c>
      <c r="F25" s="21">
        <v>0</v>
      </c>
      <c r="G25" s="13"/>
      <c r="H25" s="4">
        <f t="shared" si="5"/>
        <v>18</v>
      </c>
      <c r="I25" s="8">
        <f t="shared" si="6"/>
        <v>392455.39</v>
      </c>
      <c r="J25" s="8">
        <f t="shared" si="19"/>
        <v>2616.37</v>
      </c>
      <c r="K25" s="8">
        <f t="shared" si="8"/>
        <v>470.90000000000055</v>
      </c>
      <c r="L25" s="8">
        <f t="shared" si="15"/>
        <v>3087.2700000000004</v>
      </c>
      <c r="M25" s="21">
        <v>0</v>
      </c>
      <c r="T25" s="8">
        <f t="shared" si="9"/>
        <v>0</v>
      </c>
      <c r="U25" s="8">
        <f t="shared" si="10"/>
        <v>0</v>
      </c>
      <c r="V25" s="1">
        <f t="shared" si="1"/>
        <v>1</v>
      </c>
      <c r="W25" s="1">
        <f t="shared" si="11"/>
        <v>1</v>
      </c>
    </row>
    <row r="26" spans="1:25" x14ac:dyDescent="0.3">
      <c r="A26" s="4">
        <f t="shared" si="16"/>
        <v>19</v>
      </c>
      <c r="B26" s="8">
        <f t="shared" si="3"/>
        <v>391984.49</v>
      </c>
      <c r="C26" s="8">
        <f t="shared" si="18"/>
        <v>2613.23</v>
      </c>
      <c r="D26" s="8">
        <f t="shared" si="17"/>
        <v>474.04000000000042</v>
      </c>
      <c r="E26" s="8">
        <f t="shared" si="14"/>
        <v>3087.2700000000004</v>
      </c>
      <c r="F26" s="21">
        <v>0</v>
      </c>
      <c r="G26" s="13"/>
      <c r="H26" s="4">
        <f t="shared" si="5"/>
        <v>19</v>
      </c>
      <c r="I26" s="8">
        <f t="shared" si="6"/>
        <v>391984.49</v>
      </c>
      <c r="J26" s="8">
        <f t="shared" si="19"/>
        <v>2613.23</v>
      </c>
      <c r="K26" s="8">
        <f t="shared" si="8"/>
        <v>474.04000000000042</v>
      </c>
      <c r="L26" s="8">
        <f t="shared" si="15"/>
        <v>3087.2700000000004</v>
      </c>
      <c r="M26" s="21">
        <v>0</v>
      </c>
      <c r="T26" s="8">
        <f t="shared" si="9"/>
        <v>0</v>
      </c>
      <c r="U26" s="8">
        <f t="shared" si="10"/>
        <v>0</v>
      </c>
      <c r="V26" s="1">
        <f t="shared" si="1"/>
        <v>1</v>
      </c>
      <c r="W26" s="1">
        <f t="shared" si="11"/>
        <v>1</v>
      </c>
    </row>
    <row r="27" spans="1:25" x14ac:dyDescent="0.3">
      <c r="A27" s="4">
        <f t="shared" si="16"/>
        <v>20</v>
      </c>
      <c r="B27" s="8">
        <f t="shared" si="3"/>
        <v>391510.45</v>
      </c>
      <c r="C27" s="8">
        <f t="shared" si="18"/>
        <v>2610.0700000000002</v>
      </c>
      <c r="D27" s="8">
        <f t="shared" si="17"/>
        <v>477.20000000000027</v>
      </c>
      <c r="E27" s="8">
        <f t="shared" si="14"/>
        <v>3087.2700000000004</v>
      </c>
      <c r="F27" s="21">
        <v>0</v>
      </c>
      <c r="G27" s="13"/>
      <c r="H27" s="4">
        <f t="shared" si="5"/>
        <v>20</v>
      </c>
      <c r="I27" s="8">
        <f t="shared" si="6"/>
        <v>391510.45</v>
      </c>
      <c r="J27" s="8">
        <f t="shared" si="19"/>
        <v>2610.0700000000002</v>
      </c>
      <c r="K27" s="8">
        <f t="shared" si="8"/>
        <v>477.20000000000027</v>
      </c>
      <c r="L27" s="8">
        <f t="shared" si="15"/>
        <v>3087.2700000000004</v>
      </c>
      <c r="M27" s="21">
        <v>0</v>
      </c>
      <c r="T27" s="8">
        <f t="shared" si="9"/>
        <v>0</v>
      </c>
      <c r="U27" s="8">
        <f t="shared" si="10"/>
        <v>0</v>
      </c>
      <c r="V27" s="1">
        <f t="shared" si="1"/>
        <v>1</v>
      </c>
      <c r="W27" s="1">
        <f t="shared" si="11"/>
        <v>1</v>
      </c>
    </row>
    <row r="28" spans="1:25" x14ac:dyDescent="0.3">
      <c r="A28" s="4">
        <f t="shared" si="16"/>
        <v>21</v>
      </c>
      <c r="B28" s="8">
        <f t="shared" si="3"/>
        <v>391033.25</v>
      </c>
      <c r="C28" s="8">
        <f t="shared" si="18"/>
        <v>2606.89</v>
      </c>
      <c r="D28" s="8">
        <f t="shared" si="17"/>
        <v>480.38000000000056</v>
      </c>
      <c r="E28" s="8">
        <f t="shared" si="14"/>
        <v>3087.2700000000004</v>
      </c>
      <c r="F28" s="21">
        <v>0</v>
      </c>
      <c r="G28" s="13"/>
      <c r="H28" s="4">
        <f t="shared" si="5"/>
        <v>21</v>
      </c>
      <c r="I28" s="8">
        <f t="shared" si="6"/>
        <v>391033.25</v>
      </c>
      <c r="J28" s="8">
        <f t="shared" si="19"/>
        <v>2606.89</v>
      </c>
      <c r="K28" s="8">
        <f t="shared" si="8"/>
        <v>480.38000000000056</v>
      </c>
      <c r="L28" s="8">
        <f t="shared" si="15"/>
        <v>3087.2700000000004</v>
      </c>
      <c r="M28" s="21">
        <v>0</v>
      </c>
      <c r="T28" s="8">
        <f t="shared" si="9"/>
        <v>0</v>
      </c>
      <c r="U28" s="8">
        <f t="shared" si="10"/>
        <v>0</v>
      </c>
      <c r="V28" s="1">
        <f t="shared" si="1"/>
        <v>1</v>
      </c>
      <c r="W28" s="1">
        <f t="shared" si="11"/>
        <v>1</v>
      </c>
    </row>
    <row r="29" spans="1:25" x14ac:dyDescent="0.3">
      <c r="A29" s="4">
        <f t="shared" si="16"/>
        <v>22</v>
      </c>
      <c r="B29" s="8">
        <f t="shared" si="3"/>
        <v>390552.87</v>
      </c>
      <c r="C29" s="8">
        <f t="shared" si="18"/>
        <v>2603.69</v>
      </c>
      <c r="D29" s="8">
        <f t="shared" si="17"/>
        <v>483.58000000000038</v>
      </c>
      <c r="E29" s="8">
        <f t="shared" si="14"/>
        <v>3087.2700000000004</v>
      </c>
      <c r="F29" s="21">
        <v>0</v>
      </c>
      <c r="G29" s="13"/>
      <c r="H29" s="4">
        <f t="shared" si="5"/>
        <v>22</v>
      </c>
      <c r="I29" s="8">
        <f t="shared" si="6"/>
        <v>390552.87</v>
      </c>
      <c r="J29" s="8">
        <f t="shared" si="19"/>
        <v>2603.69</v>
      </c>
      <c r="K29" s="8">
        <f t="shared" si="8"/>
        <v>483.58000000000038</v>
      </c>
      <c r="L29" s="8">
        <f t="shared" si="15"/>
        <v>3087.2700000000004</v>
      </c>
      <c r="M29" s="21">
        <v>0</v>
      </c>
      <c r="T29" s="8">
        <f t="shared" si="9"/>
        <v>0</v>
      </c>
      <c r="U29" s="8">
        <f t="shared" si="10"/>
        <v>0</v>
      </c>
      <c r="V29" s="1">
        <f t="shared" si="1"/>
        <v>1</v>
      </c>
      <c r="W29" s="1">
        <f t="shared" si="11"/>
        <v>1</v>
      </c>
    </row>
    <row r="30" spans="1:25" x14ac:dyDescent="0.3">
      <c r="A30" s="4">
        <f t="shared" si="16"/>
        <v>23</v>
      </c>
      <c r="B30" s="8">
        <f t="shared" si="3"/>
        <v>390069.29</v>
      </c>
      <c r="C30" s="8">
        <f t="shared" si="18"/>
        <v>2600.46</v>
      </c>
      <c r="D30" s="8">
        <f t="shared" si="17"/>
        <v>486.8100000000004</v>
      </c>
      <c r="E30" s="8">
        <f t="shared" si="14"/>
        <v>3087.2700000000004</v>
      </c>
      <c r="F30" s="21">
        <v>0</v>
      </c>
      <c r="G30" s="13"/>
      <c r="H30" s="4">
        <f t="shared" si="5"/>
        <v>23</v>
      </c>
      <c r="I30" s="8">
        <f t="shared" si="6"/>
        <v>390069.29</v>
      </c>
      <c r="J30" s="8">
        <f t="shared" si="19"/>
        <v>2600.46</v>
      </c>
      <c r="K30" s="8">
        <f t="shared" si="8"/>
        <v>486.8100000000004</v>
      </c>
      <c r="L30" s="8">
        <f t="shared" si="15"/>
        <v>3087.2700000000004</v>
      </c>
      <c r="M30" s="21">
        <v>0</v>
      </c>
      <c r="T30" s="8">
        <f t="shared" si="9"/>
        <v>0</v>
      </c>
      <c r="U30" s="8">
        <f t="shared" si="10"/>
        <v>0</v>
      </c>
      <c r="V30" s="1">
        <f t="shared" si="1"/>
        <v>1</v>
      </c>
      <c r="W30" s="1">
        <f t="shared" si="11"/>
        <v>1</v>
      </c>
    </row>
    <row r="31" spans="1:25" x14ac:dyDescent="0.3">
      <c r="A31" s="4">
        <f t="shared" si="16"/>
        <v>24</v>
      </c>
      <c r="B31" s="8">
        <f t="shared" si="3"/>
        <v>389582.48</v>
      </c>
      <c r="C31" s="8">
        <f t="shared" si="18"/>
        <v>2597.2199999999998</v>
      </c>
      <c r="D31" s="8">
        <f t="shared" si="17"/>
        <v>490.05000000000064</v>
      </c>
      <c r="E31" s="8">
        <f t="shared" si="14"/>
        <v>3087.2700000000004</v>
      </c>
      <c r="F31" s="21">
        <v>0</v>
      </c>
      <c r="G31" s="13"/>
      <c r="H31" s="4">
        <f t="shared" si="5"/>
        <v>24</v>
      </c>
      <c r="I31" s="8">
        <f t="shared" si="6"/>
        <v>389582.48</v>
      </c>
      <c r="J31" s="8">
        <f t="shared" si="19"/>
        <v>2597.2199999999998</v>
      </c>
      <c r="K31" s="8">
        <f t="shared" si="8"/>
        <v>490.05000000000064</v>
      </c>
      <c r="L31" s="8">
        <f t="shared" si="15"/>
        <v>3087.2700000000004</v>
      </c>
      <c r="M31" s="21">
        <v>0</v>
      </c>
      <c r="T31" s="8">
        <f t="shared" si="9"/>
        <v>0</v>
      </c>
      <c r="U31" s="8">
        <f t="shared" si="10"/>
        <v>0</v>
      </c>
      <c r="V31" s="1">
        <f t="shared" si="1"/>
        <v>1</v>
      </c>
      <c r="W31" s="1">
        <f t="shared" si="11"/>
        <v>1</v>
      </c>
    </row>
    <row r="32" spans="1:25" x14ac:dyDescent="0.3">
      <c r="A32" s="4">
        <f t="shared" si="16"/>
        <v>25</v>
      </c>
      <c r="B32" s="8">
        <f t="shared" si="3"/>
        <v>389092.43</v>
      </c>
      <c r="C32" s="8">
        <f t="shared" si="18"/>
        <v>2593.9499999999998</v>
      </c>
      <c r="D32" s="8">
        <f t="shared" si="17"/>
        <v>493.32000000000062</v>
      </c>
      <c r="E32" s="8">
        <f t="shared" si="14"/>
        <v>3087.2700000000004</v>
      </c>
      <c r="F32" s="21">
        <v>0</v>
      </c>
      <c r="G32" s="13"/>
      <c r="H32" s="4">
        <f t="shared" si="5"/>
        <v>25</v>
      </c>
      <c r="I32" s="8">
        <f t="shared" si="6"/>
        <v>389092.43</v>
      </c>
      <c r="J32" s="8">
        <f t="shared" si="19"/>
        <v>2593.9499999999998</v>
      </c>
      <c r="K32" s="8">
        <f t="shared" si="8"/>
        <v>493.32000000000062</v>
      </c>
      <c r="L32" s="8">
        <f t="shared" si="15"/>
        <v>3087.2700000000004</v>
      </c>
      <c r="M32" s="21">
        <v>0</v>
      </c>
      <c r="T32" s="8">
        <f t="shared" si="9"/>
        <v>0</v>
      </c>
      <c r="U32" s="8">
        <f t="shared" si="10"/>
        <v>0</v>
      </c>
      <c r="V32" s="1">
        <f t="shared" si="1"/>
        <v>1</v>
      </c>
      <c r="W32" s="1">
        <f t="shared" si="11"/>
        <v>1</v>
      </c>
    </row>
    <row r="33" spans="1:23" x14ac:dyDescent="0.3">
      <c r="A33" s="4">
        <f t="shared" si="16"/>
        <v>26</v>
      </c>
      <c r="B33" s="8">
        <f t="shared" si="3"/>
        <v>388599.11</v>
      </c>
      <c r="C33" s="8">
        <f t="shared" si="18"/>
        <v>2590.66</v>
      </c>
      <c r="D33" s="8">
        <f t="shared" si="17"/>
        <v>496.61000000000058</v>
      </c>
      <c r="E33" s="8">
        <f t="shared" si="14"/>
        <v>3087.2700000000004</v>
      </c>
      <c r="F33" s="21">
        <v>0</v>
      </c>
      <c r="G33" s="13"/>
      <c r="H33" s="4">
        <f t="shared" si="5"/>
        <v>26</v>
      </c>
      <c r="I33" s="8">
        <f t="shared" si="6"/>
        <v>388599.11</v>
      </c>
      <c r="J33" s="8">
        <f t="shared" si="19"/>
        <v>2590.66</v>
      </c>
      <c r="K33" s="8">
        <f t="shared" si="8"/>
        <v>496.61000000000058</v>
      </c>
      <c r="L33" s="8">
        <f t="shared" si="15"/>
        <v>3087.2700000000004</v>
      </c>
      <c r="M33" s="21">
        <v>0</v>
      </c>
      <c r="T33" s="8">
        <f t="shared" si="9"/>
        <v>0</v>
      </c>
      <c r="U33" s="8">
        <f t="shared" si="10"/>
        <v>0</v>
      </c>
      <c r="V33" s="1">
        <f t="shared" si="1"/>
        <v>1</v>
      </c>
      <c r="W33" s="1">
        <f t="shared" si="11"/>
        <v>1</v>
      </c>
    </row>
    <row r="34" spans="1:23" x14ac:dyDescent="0.3">
      <c r="A34" s="4">
        <f t="shared" si="16"/>
        <v>27</v>
      </c>
      <c r="B34" s="8">
        <f t="shared" si="3"/>
        <v>388102.5</v>
      </c>
      <c r="C34" s="8">
        <f t="shared" si="18"/>
        <v>2587.35</v>
      </c>
      <c r="D34" s="8">
        <f t="shared" si="17"/>
        <v>499.92000000000053</v>
      </c>
      <c r="E34" s="8">
        <f t="shared" si="14"/>
        <v>3087.2700000000004</v>
      </c>
      <c r="F34" s="21">
        <v>0</v>
      </c>
      <c r="G34" s="13"/>
      <c r="H34" s="4">
        <f t="shared" si="5"/>
        <v>27</v>
      </c>
      <c r="I34" s="8">
        <f t="shared" si="6"/>
        <v>388102.5</v>
      </c>
      <c r="J34" s="8">
        <f t="shared" si="19"/>
        <v>2587.35</v>
      </c>
      <c r="K34" s="8">
        <f t="shared" si="8"/>
        <v>499.92000000000053</v>
      </c>
      <c r="L34" s="8">
        <f t="shared" si="15"/>
        <v>3087.2700000000004</v>
      </c>
      <c r="M34" s="21">
        <v>0</v>
      </c>
      <c r="T34" s="8">
        <f t="shared" si="9"/>
        <v>0</v>
      </c>
      <c r="U34" s="8">
        <f t="shared" si="10"/>
        <v>0</v>
      </c>
      <c r="V34" s="1">
        <f t="shared" si="1"/>
        <v>1</v>
      </c>
      <c r="W34" s="1">
        <f t="shared" si="11"/>
        <v>1</v>
      </c>
    </row>
    <row r="35" spans="1:23" x14ac:dyDescent="0.3">
      <c r="A35" s="4">
        <f t="shared" si="16"/>
        <v>28</v>
      </c>
      <c r="B35" s="8">
        <f t="shared" si="3"/>
        <v>387602.58</v>
      </c>
      <c r="C35" s="8">
        <f t="shared" si="18"/>
        <v>2584.02</v>
      </c>
      <c r="D35" s="8">
        <f t="shared" si="17"/>
        <v>503.25000000000045</v>
      </c>
      <c r="E35" s="8">
        <f t="shared" si="14"/>
        <v>3087.2700000000004</v>
      </c>
      <c r="F35" s="21">
        <v>0</v>
      </c>
      <c r="G35" s="13"/>
      <c r="H35" s="4">
        <f t="shared" si="5"/>
        <v>28</v>
      </c>
      <c r="I35" s="8">
        <f t="shared" si="6"/>
        <v>387602.58</v>
      </c>
      <c r="J35" s="8">
        <f t="shared" si="19"/>
        <v>2584.02</v>
      </c>
      <c r="K35" s="8">
        <f t="shared" si="8"/>
        <v>503.25000000000045</v>
      </c>
      <c r="L35" s="8">
        <f t="shared" si="15"/>
        <v>3087.2700000000004</v>
      </c>
      <c r="M35" s="21">
        <v>0</v>
      </c>
      <c r="T35" s="8">
        <f t="shared" si="9"/>
        <v>0</v>
      </c>
      <c r="U35" s="8">
        <f t="shared" si="10"/>
        <v>0</v>
      </c>
      <c r="V35" s="1">
        <f t="shared" si="1"/>
        <v>1</v>
      </c>
      <c r="W35" s="1">
        <f t="shared" si="11"/>
        <v>1</v>
      </c>
    </row>
    <row r="36" spans="1:23" x14ac:dyDescent="0.3">
      <c r="A36" s="4">
        <f t="shared" si="16"/>
        <v>29</v>
      </c>
      <c r="B36" s="8">
        <f t="shared" si="3"/>
        <v>387099.33</v>
      </c>
      <c r="C36" s="8">
        <f t="shared" si="18"/>
        <v>2580.66</v>
      </c>
      <c r="D36" s="8">
        <f t="shared" si="17"/>
        <v>506.61000000000058</v>
      </c>
      <c r="E36" s="8">
        <f t="shared" si="14"/>
        <v>3087.2700000000004</v>
      </c>
      <c r="F36" s="21">
        <v>0</v>
      </c>
      <c r="G36" s="13"/>
      <c r="H36" s="4">
        <f t="shared" si="5"/>
        <v>29</v>
      </c>
      <c r="I36" s="8">
        <f t="shared" si="6"/>
        <v>387099.33</v>
      </c>
      <c r="J36" s="8">
        <f t="shared" si="19"/>
        <v>2580.66</v>
      </c>
      <c r="K36" s="8">
        <f t="shared" si="8"/>
        <v>506.61000000000058</v>
      </c>
      <c r="L36" s="8">
        <f t="shared" si="15"/>
        <v>3087.2700000000004</v>
      </c>
      <c r="M36" s="21">
        <v>0</v>
      </c>
      <c r="T36" s="8">
        <f t="shared" si="9"/>
        <v>0</v>
      </c>
      <c r="U36" s="8">
        <f t="shared" si="10"/>
        <v>0</v>
      </c>
      <c r="V36" s="1">
        <f t="shared" si="1"/>
        <v>1</v>
      </c>
      <c r="W36" s="1">
        <f t="shared" si="11"/>
        <v>1</v>
      </c>
    </row>
    <row r="37" spans="1:23" x14ac:dyDescent="0.3">
      <c r="A37" s="4">
        <f t="shared" si="16"/>
        <v>30</v>
      </c>
      <c r="B37" s="8">
        <f t="shared" si="3"/>
        <v>386592.72</v>
      </c>
      <c r="C37" s="8">
        <f t="shared" si="18"/>
        <v>2577.2800000000002</v>
      </c>
      <c r="D37" s="8">
        <f t="shared" si="17"/>
        <v>509.99000000000024</v>
      </c>
      <c r="E37" s="8">
        <f t="shared" si="14"/>
        <v>3087.2700000000004</v>
      </c>
      <c r="F37" s="21">
        <v>0</v>
      </c>
      <c r="G37" s="13"/>
      <c r="H37" s="4">
        <f t="shared" si="5"/>
        <v>30</v>
      </c>
      <c r="I37" s="8">
        <f t="shared" si="6"/>
        <v>386592.72</v>
      </c>
      <c r="J37" s="8">
        <f t="shared" si="19"/>
        <v>2577.2800000000002</v>
      </c>
      <c r="K37" s="8">
        <f t="shared" si="8"/>
        <v>509.99000000000024</v>
      </c>
      <c r="L37" s="8">
        <f t="shared" si="15"/>
        <v>3087.2700000000004</v>
      </c>
      <c r="M37" s="21">
        <v>0</v>
      </c>
      <c r="T37" s="8">
        <f t="shared" si="9"/>
        <v>0</v>
      </c>
      <c r="U37" s="8">
        <f t="shared" si="10"/>
        <v>0</v>
      </c>
      <c r="V37" s="1">
        <f t="shared" si="1"/>
        <v>1</v>
      </c>
      <c r="W37" s="1">
        <f t="shared" si="11"/>
        <v>1</v>
      </c>
    </row>
    <row r="38" spans="1:23" x14ac:dyDescent="0.3">
      <c r="A38" s="4">
        <f t="shared" si="16"/>
        <v>31</v>
      </c>
      <c r="B38" s="8">
        <f t="shared" si="3"/>
        <v>386082.73</v>
      </c>
      <c r="C38" s="8">
        <f t="shared" si="18"/>
        <v>2573.88</v>
      </c>
      <c r="D38" s="8">
        <f t="shared" si="17"/>
        <v>513.39000000000033</v>
      </c>
      <c r="E38" s="8">
        <f t="shared" si="14"/>
        <v>3087.2700000000004</v>
      </c>
      <c r="F38" s="21">
        <v>0</v>
      </c>
      <c r="G38" s="13"/>
      <c r="H38" s="4">
        <f t="shared" si="5"/>
        <v>31</v>
      </c>
      <c r="I38" s="8">
        <f t="shared" si="6"/>
        <v>386082.73</v>
      </c>
      <c r="J38" s="8">
        <f t="shared" si="19"/>
        <v>2573.88</v>
      </c>
      <c r="K38" s="8">
        <f t="shared" si="8"/>
        <v>513.39000000000033</v>
      </c>
      <c r="L38" s="8">
        <f t="shared" si="15"/>
        <v>3087.2700000000004</v>
      </c>
      <c r="M38" s="21">
        <v>0</v>
      </c>
      <c r="T38" s="8">
        <f t="shared" si="9"/>
        <v>0</v>
      </c>
      <c r="U38" s="8">
        <f t="shared" si="10"/>
        <v>0</v>
      </c>
      <c r="V38" s="1">
        <f t="shared" si="1"/>
        <v>1</v>
      </c>
      <c r="W38" s="1">
        <f t="shared" si="11"/>
        <v>1</v>
      </c>
    </row>
    <row r="39" spans="1:23" x14ac:dyDescent="0.3">
      <c r="A39" s="4">
        <f t="shared" si="16"/>
        <v>32</v>
      </c>
      <c r="B39" s="8">
        <f t="shared" si="3"/>
        <v>385569.34</v>
      </c>
      <c r="C39" s="8">
        <f t="shared" si="18"/>
        <v>2570.46</v>
      </c>
      <c r="D39" s="8">
        <f t="shared" si="17"/>
        <v>516.8100000000004</v>
      </c>
      <c r="E39" s="8">
        <f t="shared" si="14"/>
        <v>3087.2700000000004</v>
      </c>
      <c r="F39" s="21">
        <v>0</v>
      </c>
      <c r="G39" s="13"/>
      <c r="H39" s="4">
        <f t="shared" si="5"/>
        <v>32</v>
      </c>
      <c r="I39" s="8">
        <f t="shared" si="6"/>
        <v>385569.34</v>
      </c>
      <c r="J39" s="8">
        <f t="shared" si="19"/>
        <v>2570.46</v>
      </c>
      <c r="K39" s="8">
        <f t="shared" si="8"/>
        <v>516.8100000000004</v>
      </c>
      <c r="L39" s="8">
        <f t="shared" si="15"/>
        <v>3087.2700000000004</v>
      </c>
      <c r="M39" s="21">
        <v>0</v>
      </c>
      <c r="T39" s="8">
        <f t="shared" si="9"/>
        <v>0</v>
      </c>
      <c r="U39" s="8">
        <f t="shared" si="10"/>
        <v>0</v>
      </c>
      <c r="V39" s="1">
        <f t="shared" si="1"/>
        <v>1</v>
      </c>
      <c r="W39" s="1">
        <f t="shared" si="11"/>
        <v>1</v>
      </c>
    </row>
    <row r="40" spans="1:23" x14ac:dyDescent="0.3">
      <c r="A40" s="4">
        <f t="shared" si="16"/>
        <v>33</v>
      </c>
      <c r="B40" s="8">
        <f t="shared" si="3"/>
        <v>385052.53</v>
      </c>
      <c r="C40" s="8">
        <f t="shared" si="18"/>
        <v>2567.02</v>
      </c>
      <c r="D40" s="8">
        <f t="shared" si="17"/>
        <v>520.25000000000045</v>
      </c>
      <c r="E40" s="8">
        <f t="shared" si="14"/>
        <v>3087.2700000000004</v>
      </c>
      <c r="F40" s="21">
        <v>0</v>
      </c>
      <c r="G40" s="13"/>
      <c r="H40" s="4">
        <f t="shared" si="5"/>
        <v>33</v>
      </c>
      <c r="I40" s="8">
        <f t="shared" si="6"/>
        <v>385052.53</v>
      </c>
      <c r="J40" s="8">
        <f t="shared" si="19"/>
        <v>2567.02</v>
      </c>
      <c r="K40" s="8">
        <f t="shared" si="8"/>
        <v>520.25000000000045</v>
      </c>
      <c r="L40" s="8">
        <f t="shared" si="15"/>
        <v>3087.2700000000004</v>
      </c>
      <c r="M40" s="21">
        <v>0</v>
      </c>
      <c r="T40" s="8">
        <f t="shared" si="9"/>
        <v>0</v>
      </c>
      <c r="U40" s="8">
        <f t="shared" si="10"/>
        <v>0</v>
      </c>
      <c r="V40" s="1">
        <f t="shared" si="1"/>
        <v>1</v>
      </c>
      <c r="W40" s="1">
        <f t="shared" si="11"/>
        <v>1</v>
      </c>
    </row>
    <row r="41" spans="1:23" x14ac:dyDescent="0.3">
      <c r="A41" s="4">
        <f t="shared" si="16"/>
        <v>34</v>
      </c>
      <c r="B41" s="8">
        <f t="shared" si="3"/>
        <v>384532.28</v>
      </c>
      <c r="C41" s="8">
        <f t="shared" si="18"/>
        <v>2563.5500000000002</v>
      </c>
      <c r="D41" s="8">
        <f t="shared" si="17"/>
        <v>523.72000000000025</v>
      </c>
      <c r="E41" s="8">
        <f t="shared" si="14"/>
        <v>3087.2700000000004</v>
      </c>
      <c r="F41" s="21">
        <v>0</v>
      </c>
      <c r="G41" s="13"/>
      <c r="H41" s="4">
        <f t="shared" si="5"/>
        <v>34</v>
      </c>
      <c r="I41" s="8">
        <f t="shared" si="6"/>
        <v>384532.28</v>
      </c>
      <c r="J41" s="8">
        <f t="shared" si="19"/>
        <v>2563.5500000000002</v>
      </c>
      <c r="K41" s="8">
        <f t="shared" si="8"/>
        <v>523.72000000000025</v>
      </c>
      <c r="L41" s="8">
        <f t="shared" si="15"/>
        <v>3087.2700000000004</v>
      </c>
      <c r="M41" s="21">
        <v>0</v>
      </c>
      <c r="T41" s="8">
        <f t="shared" si="9"/>
        <v>0</v>
      </c>
      <c r="U41" s="8">
        <f t="shared" si="10"/>
        <v>0</v>
      </c>
      <c r="V41" s="1">
        <f t="shared" si="1"/>
        <v>1</v>
      </c>
      <c r="W41" s="1">
        <f t="shared" si="11"/>
        <v>1</v>
      </c>
    </row>
    <row r="42" spans="1:23" x14ac:dyDescent="0.3">
      <c r="A42" s="4">
        <f t="shared" si="16"/>
        <v>35</v>
      </c>
      <c r="B42" s="8">
        <f t="shared" si="3"/>
        <v>384008.56</v>
      </c>
      <c r="C42" s="8">
        <f t="shared" si="18"/>
        <v>2560.06</v>
      </c>
      <c r="D42" s="8">
        <f t="shared" si="17"/>
        <v>527.21000000000049</v>
      </c>
      <c r="E42" s="8">
        <f t="shared" si="14"/>
        <v>3087.2700000000004</v>
      </c>
      <c r="F42" s="21">
        <v>0</v>
      </c>
      <c r="G42" s="13"/>
      <c r="H42" s="4">
        <f t="shared" si="5"/>
        <v>35</v>
      </c>
      <c r="I42" s="8">
        <f t="shared" si="6"/>
        <v>384008.56</v>
      </c>
      <c r="J42" s="8">
        <f t="shared" si="19"/>
        <v>2560.06</v>
      </c>
      <c r="K42" s="8">
        <f t="shared" si="8"/>
        <v>527.21000000000049</v>
      </c>
      <c r="L42" s="8">
        <f t="shared" si="15"/>
        <v>3087.2700000000004</v>
      </c>
      <c r="M42" s="21">
        <v>0</v>
      </c>
      <c r="T42" s="8">
        <f t="shared" si="9"/>
        <v>0</v>
      </c>
      <c r="U42" s="8">
        <f t="shared" si="10"/>
        <v>0</v>
      </c>
      <c r="V42" s="1">
        <f t="shared" si="1"/>
        <v>1</v>
      </c>
      <c r="W42" s="1">
        <f t="shared" si="11"/>
        <v>1</v>
      </c>
    </row>
    <row r="43" spans="1:23" x14ac:dyDescent="0.3">
      <c r="A43" s="4">
        <f t="shared" si="16"/>
        <v>36</v>
      </c>
      <c r="B43" s="8">
        <f t="shared" si="3"/>
        <v>383481.35</v>
      </c>
      <c r="C43" s="8">
        <f t="shared" si="18"/>
        <v>2556.54</v>
      </c>
      <c r="D43" s="8">
        <f t="shared" si="17"/>
        <v>530.73000000000047</v>
      </c>
      <c r="E43" s="8">
        <f t="shared" si="14"/>
        <v>3087.2700000000004</v>
      </c>
      <c r="F43" s="21">
        <v>0</v>
      </c>
      <c r="G43" s="13"/>
      <c r="H43" s="4">
        <f t="shared" si="5"/>
        <v>36</v>
      </c>
      <c r="I43" s="8">
        <f t="shared" si="6"/>
        <v>383481.35</v>
      </c>
      <c r="J43" s="8">
        <f t="shared" si="19"/>
        <v>2556.54</v>
      </c>
      <c r="K43" s="8">
        <f t="shared" si="8"/>
        <v>530.73000000000047</v>
      </c>
      <c r="L43" s="8">
        <f t="shared" si="15"/>
        <v>3087.2700000000004</v>
      </c>
      <c r="M43" s="21">
        <v>0</v>
      </c>
      <c r="T43" s="8">
        <f t="shared" si="9"/>
        <v>0</v>
      </c>
      <c r="U43" s="8">
        <f t="shared" si="10"/>
        <v>0</v>
      </c>
      <c r="V43" s="1">
        <f t="shared" si="1"/>
        <v>1</v>
      </c>
      <c r="W43" s="1">
        <f t="shared" si="11"/>
        <v>1</v>
      </c>
    </row>
    <row r="44" spans="1:23" x14ac:dyDescent="0.3">
      <c r="A44" s="4">
        <f t="shared" si="16"/>
        <v>37</v>
      </c>
      <c r="B44" s="8">
        <f t="shared" si="3"/>
        <v>382950.62</v>
      </c>
      <c r="C44" s="8">
        <f t="shared" si="18"/>
        <v>2553</v>
      </c>
      <c r="D44" s="8">
        <f t="shared" si="17"/>
        <v>534.27000000000044</v>
      </c>
      <c r="E44" s="8">
        <f t="shared" si="14"/>
        <v>3087.2700000000004</v>
      </c>
      <c r="F44" s="21">
        <v>0</v>
      </c>
      <c r="G44" s="13"/>
      <c r="H44" s="4">
        <f t="shared" si="5"/>
        <v>37</v>
      </c>
      <c r="I44" s="8">
        <f t="shared" si="6"/>
        <v>382950.62</v>
      </c>
      <c r="J44" s="8">
        <f t="shared" si="19"/>
        <v>2553</v>
      </c>
      <c r="K44" s="8">
        <f t="shared" si="8"/>
        <v>534.27000000000044</v>
      </c>
      <c r="L44" s="8">
        <f t="shared" si="15"/>
        <v>3087.2700000000004</v>
      </c>
      <c r="M44" s="21">
        <v>0</v>
      </c>
      <c r="T44" s="8">
        <f t="shared" si="9"/>
        <v>0</v>
      </c>
      <c r="U44" s="8">
        <f t="shared" si="10"/>
        <v>0</v>
      </c>
      <c r="V44" s="1">
        <f t="shared" si="1"/>
        <v>1</v>
      </c>
      <c r="W44" s="1">
        <f t="shared" si="11"/>
        <v>1</v>
      </c>
    </row>
    <row r="45" spans="1:23" x14ac:dyDescent="0.3">
      <c r="A45" s="4">
        <f t="shared" si="16"/>
        <v>38</v>
      </c>
      <c r="B45" s="8">
        <f t="shared" si="3"/>
        <v>382416.35</v>
      </c>
      <c r="C45" s="8">
        <f t="shared" si="18"/>
        <v>2549.44</v>
      </c>
      <c r="D45" s="8">
        <f t="shared" si="17"/>
        <v>537.83000000000038</v>
      </c>
      <c r="E45" s="8">
        <f t="shared" si="14"/>
        <v>3087.2700000000004</v>
      </c>
      <c r="F45" s="21">
        <v>0</v>
      </c>
      <c r="G45" s="13"/>
      <c r="H45" s="4">
        <f t="shared" si="5"/>
        <v>38</v>
      </c>
      <c r="I45" s="8">
        <f t="shared" si="6"/>
        <v>382416.35</v>
      </c>
      <c r="J45" s="8">
        <f t="shared" si="19"/>
        <v>2549.44</v>
      </c>
      <c r="K45" s="8">
        <f t="shared" si="8"/>
        <v>537.83000000000038</v>
      </c>
      <c r="L45" s="8">
        <f t="shared" si="15"/>
        <v>3087.2700000000004</v>
      </c>
      <c r="M45" s="21">
        <v>0</v>
      </c>
      <c r="T45" s="8">
        <f t="shared" si="9"/>
        <v>0</v>
      </c>
      <c r="U45" s="8">
        <f t="shared" si="10"/>
        <v>0</v>
      </c>
      <c r="V45" s="1">
        <f t="shared" si="1"/>
        <v>1</v>
      </c>
      <c r="W45" s="1">
        <f t="shared" si="11"/>
        <v>1</v>
      </c>
    </row>
    <row r="46" spans="1:23" x14ac:dyDescent="0.3">
      <c r="A46" s="4">
        <f t="shared" si="16"/>
        <v>39</v>
      </c>
      <c r="B46" s="8">
        <f t="shared" si="3"/>
        <v>381878.52</v>
      </c>
      <c r="C46" s="8">
        <f t="shared" si="18"/>
        <v>2545.86</v>
      </c>
      <c r="D46" s="8">
        <f t="shared" si="17"/>
        <v>541.41000000000031</v>
      </c>
      <c r="E46" s="8">
        <f t="shared" si="14"/>
        <v>3087.2700000000004</v>
      </c>
      <c r="F46" s="21">
        <v>0</v>
      </c>
      <c r="G46" s="13"/>
      <c r="H46" s="4">
        <f t="shared" si="5"/>
        <v>39</v>
      </c>
      <c r="I46" s="8">
        <f t="shared" si="6"/>
        <v>381878.52</v>
      </c>
      <c r="J46" s="8">
        <f t="shared" si="19"/>
        <v>2545.86</v>
      </c>
      <c r="K46" s="8">
        <f t="shared" si="8"/>
        <v>541.41000000000031</v>
      </c>
      <c r="L46" s="8">
        <f t="shared" si="15"/>
        <v>3087.2700000000004</v>
      </c>
      <c r="M46" s="21">
        <v>0</v>
      </c>
      <c r="T46" s="8">
        <f t="shared" si="9"/>
        <v>0</v>
      </c>
      <c r="U46" s="8">
        <f t="shared" si="10"/>
        <v>0</v>
      </c>
      <c r="V46" s="1">
        <f t="shared" si="1"/>
        <v>1</v>
      </c>
      <c r="W46" s="1">
        <f t="shared" si="11"/>
        <v>1</v>
      </c>
    </row>
    <row r="47" spans="1:23" x14ac:dyDescent="0.3">
      <c r="A47" s="4">
        <f t="shared" si="16"/>
        <v>40</v>
      </c>
      <c r="B47" s="8">
        <f t="shared" si="3"/>
        <v>381337.11</v>
      </c>
      <c r="C47" s="8">
        <f t="shared" si="18"/>
        <v>2542.25</v>
      </c>
      <c r="D47" s="8">
        <f t="shared" si="17"/>
        <v>545.02000000000044</v>
      </c>
      <c r="E47" s="8">
        <f t="shared" si="14"/>
        <v>3087.2700000000004</v>
      </c>
      <c r="F47" s="21">
        <v>0</v>
      </c>
      <c r="G47" s="13"/>
      <c r="H47" s="4">
        <f t="shared" si="5"/>
        <v>40</v>
      </c>
      <c r="I47" s="8">
        <f t="shared" si="6"/>
        <v>381337.11</v>
      </c>
      <c r="J47" s="8">
        <f t="shared" si="19"/>
        <v>2542.25</v>
      </c>
      <c r="K47" s="8">
        <f t="shared" si="8"/>
        <v>545.02000000000044</v>
      </c>
      <c r="L47" s="8">
        <f t="shared" si="15"/>
        <v>3087.2700000000004</v>
      </c>
      <c r="M47" s="21">
        <v>0</v>
      </c>
      <c r="T47" s="8">
        <f t="shared" si="9"/>
        <v>0</v>
      </c>
      <c r="U47" s="8">
        <f t="shared" si="10"/>
        <v>0</v>
      </c>
      <c r="V47" s="1">
        <f t="shared" si="1"/>
        <v>1</v>
      </c>
      <c r="W47" s="1">
        <f t="shared" si="11"/>
        <v>1</v>
      </c>
    </row>
    <row r="48" spans="1:23" x14ac:dyDescent="0.3">
      <c r="A48" s="4">
        <f t="shared" si="16"/>
        <v>41</v>
      </c>
      <c r="B48" s="8">
        <f t="shared" si="3"/>
        <v>380792.09</v>
      </c>
      <c r="C48" s="8">
        <f t="shared" si="18"/>
        <v>2538.61</v>
      </c>
      <c r="D48" s="8">
        <f t="shared" si="17"/>
        <v>548.66000000000031</v>
      </c>
      <c r="E48" s="8">
        <f t="shared" si="14"/>
        <v>3087.2700000000004</v>
      </c>
      <c r="F48" s="21">
        <v>0</v>
      </c>
      <c r="G48" s="13"/>
      <c r="H48" s="4">
        <f t="shared" si="5"/>
        <v>41</v>
      </c>
      <c r="I48" s="8">
        <f t="shared" si="6"/>
        <v>380792.09</v>
      </c>
      <c r="J48" s="8">
        <f t="shared" si="19"/>
        <v>2538.61</v>
      </c>
      <c r="K48" s="8">
        <f t="shared" si="8"/>
        <v>548.66000000000031</v>
      </c>
      <c r="L48" s="8">
        <f t="shared" si="15"/>
        <v>3087.2700000000004</v>
      </c>
      <c r="M48" s="21">
        <v>0</v>
      </c>
      <c r="T48" s="8">
        <f t="shared" si="9"/>
        <v>0</v>
      </c>
      <c r="U48" s="8">
        <f t="shared" si="10"/>
        <v>0</v>
      </c>
      <c r="V48" s="1">
        <f t="shared" si="1"/>
        <v>1</v>
      </c>
      <c r="W48" s="1">
        <f t="shared" si="11"/>
        <v>1</v>
      </c>
    </row>
    <row r="49" spans="1:23" x14ac:dyDescent="0.3">
      <c r="A49" s="4">
        <f t="shared" si="16"/>
        <v>42</v>
      </c>
      <c r="B49" s="8">
        <f t="shared" si="3"/>
        <v>380243.43</v>
      </c>
      <c r="C49" s="8">
        <f t="shared" si="18"/>
        <v>2534.96</v>
      </c>
      <c r="D49" s="8">
        <f t="shared" si="17"/>
        <v>552.3100000000004</v>
      </c>
      <c r="E49" s="8">
        <f t="shared" si="14"/>
        <v>3087.2700000000004</v>
      </c>
      <c r="F49" s="21">
        <v>0</v>
      </c>
      <c r="G49" s="13"/>
      <c r="H49" s="4">
        <f t="shared" si="5"/>
        <v>42</v>
      </c>
      <c r="I49" s="8">
        <f t="shared" si="6"/>
        <v>380243.43</v>
      </c>
      <c r="J49" s="8">
        <f t="shared" si="19"/>
        <v>2534.96</v>
      </c>
      <c r="K49" s="8">
        <f t="shared" si="8"/>
        <v>552.3100000000004</v>
      </c>
      <c r="L49" s="8">
        <f t="shared" si="15"/>
        <v>3087.2700000000004</v>
      </c>
      <c r="M49" s="21">
        <v>0</v>
      </c>
      <c r="T49" s="8">
        <f t="shared" si="9"/>
        <v>0</v>
      </c>
      <c r="U49" s="8">
        <f t="shared" si="10"/>
        <v>0</v>
      </c>
      <c r="V49" s="1">
        <f t="shared" si="1"/>
        <v>1</v>
      </c>
      <c r="W49" s="1">
        <f t="shared" si="11"/>
        <v>1</v>
      </c>
    </row>
    <row r="50" spans="1:23" x14ac:dyDescent="0.3">
      <c r="A50" s="4">
        <f t="shared" si="16"/>
        <v>43</v>
      </c>
      <c r="B50" s="8">
        <f t="shared" si="3"/>
        <v>379691.12</v>
      </c>
      <c r="C50" s="8">
        <f t="shared" si="18"/>
        <v>2531.27</v>
      </c>
      <c r="D50" s="8">
        <f t="shared" si="17"/>
        <v>556.00000000000045</v>
      </c>
      <c r="E50" s="8">
        <f t="shared" si="14"/>
        <v>3087.2700000000004</v>
      </c>
      <c r="F50" s="21">
        <v>0</v>
      </c>
      <c r="G50" s="13"/>
      <c r="H50" s="4">
        <f t="shared" si="5"/>
        <v>43</v>
      </c>
      <c r="I50" s="8">
        <f t="shared" si="6"/>
        <v>379691.12</v>
      </c>
      <c r="J50" s="8">
        <f t="shared" si="19"/>
        <v>2531.27</v>
      </c>
      <c r="K50" s="8">
        <f t="shared" si="8"/>
        <v>556.00000000000045</v>
      </c>
      <c r="L50" s="8">
        <f t="shared" si="15"/>
        <v>3087.2700000000004</v>
      </c>
      <c r="M50" s="21">
        <v>0</v>
      </c>
      <c r="T50" s="8">
        <f t="shared" si="9"/>
        <v>0</v>
      </c>
      <c r="U50" s="8">
        <f t="shared" si="10"/>
        <v>0</v>
      </c>
      <c r="V50" s="1">
        <f t="shared" si="1"/>
        <v>1</v>
      </c>
      <c r="W50" s="1">
        <f t="shared" si="11"/>
        <v>1</v>
      </c>
    </row>
    <row r="51" spans="1:23" x14ac:dyDescent="0.3">
      <c r="A51" s="4">
        <f t="shared" si="16"/>
        <v>44</v>
      </c>
      <c r="B51" s="8">
        <f t="shared" si="3"/>
        <v>379135.12</v>
      </c>
      <c r="C51" s="8">
        <f t="shared" si="18"/>
        <v>2527.5700000000002</v>
      </c>
      <c r="D51" s="8">
        <f t="shared" si="17"/>
        <v>559.70000000000027</v>
      </c>
      <c r="E51" s="8">
        <f t="shared" si="14"/>
        <v>3087.2700000000004</v>
      </c>
      <c r="F51" s="21">
        <v>0</v>
      </c>
      <c r="G51" s="13"/>
      <c r="H51" s="4">
        <f t="shared" si="5"/>
        <v>44</v>
      </c>
      <c r="I51" s="8">
        <f t="shared" si="6"/>
        <v>379135.12</v>
      </c>
      <c r="J51" s="8">
        <f t="shared" si="19"/>
        <v>2527.5700000000002</v>
      </c>
      <c r="K51" s="8">
        <f t="shared" si="8"/>
        <v>559.70000000000027</v>
      </c>
      <c r="L51" s="8">
        <f t="shared" si="15"/>
        <v>3087.2700000000004</v>
      </c>
      <c r="M51" s="21">
        <v>0</v>
      </c>
      <c r="T51" s="8">
        <f t="shared" si="9"/>
        <v>0</v>
      </c>
      <c r="U51" s="8">
        <f t="shared" si="10"/>
        <v>0</v>
      </c>
      <c r="V51" s="1">
        <f t="shared" si="1"/>
        <v>1</v>
      </c>
      <c r="W51" s="1">
        <f t="shared" si="11"/>
        <v>1</v>
      </c>
    </row>
    <row r="52" spans="1:23" x14ac:dyDescent="0.3">
      <c r="A52" s="4">
        <f t="shared" si="16"/>
        <v>45</v>
      </c>
      <c r="B52" s="8">
        <f t="shared" si="3"/>
        <v>378575.42</v>
      </c>
      <c r="C52" s="8">
        <f t="shared" si="18"/>
        <v>2523.84</v>
      </c>
      <c r="D52" s="8">
        <f t="shared" si="17"/>
        <v>563.43000000000029</v>
      </c>
      <c r="E52" s="8">
        <f t="shared" si="14"/>
        <v>3087.2700000000004</v>
      </c>
      <c r="F52" s="21">
        <v>0</v>
      </c>
      <c r="G52" s="13"/>
      <c r="H52" s="4">
        <f t="shared" si="5"/>
        <v>45</v>
      </c>
      <c r="I52" s="8">
        <f t="shared" si="6"/>
        <v>378575.42</v>
      </c>
      <c r="J52" s="8">
        <f t="shared" si="19"/>
        <v>2523.84</v>
      </c>
      <c r="K52" s="8">
        <f t="shared" si="8"/>
        <v>563.43000000000029</v>
      </c>
      <c r="L52" s="8">
        <f t="shared" si="15"/>
        <v>3087.2700000000004</v>
      </c>
      <c r="M52" s="21">
        <v>0</v>
      </c>
      <c r="T52" s="8">
        <f t="shared" si="9"/>
        <v>0</v>
      </c>
      <c r="U52" s="8">
        <f t="shared" si="10"/>
        <v>0</v>
      </c>
      <c r="V52" s="1">
        <f t="shared" si="1"/>
        <v>1</v>
      </c>
      <c r="W52" s="1">
        <f t="shared" si="11"/>
        <v>1</v>
      </c>
    </row>
    <row r="53" spans="1:23" x14ac:dyDescent="0.3">
      <c r="A53" s="4">
        <f t="shared" si="16"/>
        <v>46</v>
      </c>
      <c r="B53" s="8">
        <f t="shared" si="3"/>
        <v>378011.99</v>
      </c>
      <c r="C53" s="8">
        <f t="shared" si="18"/>
        <v>2520.08</v>
      </c>
      <c r="D53" s="8">
        <f t="shared" si="17"/>
        <v>567.19000000000051</v>
      </c>
      <c r="E53" s="8">
        <f t="shared" si="14"/>
        <v>3087.2700000000004</v>
      </c>
      <c r="F53" s="21">
        <v>0</v>
      </c>
      <c r="G53" s="13"/>
      <c r="H53" s="4">
        <f t="shared" si="5"/>
        <v>46</v>
      </c>
      <c r="I53" s="8">
        <f t="shared" si="6"/>
        <v>378011.99</v>
      </c>
      <c r="J53" s="8">
        <f t="shared" si="19"/>
        <v>2520.08</v>
      </c>
      <c r="K53" s="8">
        <f t="shared" si="8"/>
        <v>567.19000000000051</v>
      </c>
      <c r="L53" s="8">
        <f t="shared" si="15"/>
        <v>3087.2700000000004</v>
      </c>
      <c r="M53" s="21">
        <v>0</v>
      </c>
      <c r="T53" s="8">
        <f t="shared" si="9"/>
        <v>0</v>
      </c>
      <c r="U53" s="8">
        <f t="shared" si="10"/>
        <v>0</v>
      </c>
      <c r="V53" s="1">
        <f t="shared" si="1"/>
        <v>1</v>
      </c>
      <c r="W53" s="1">
        <f t="shared" si="11"/>
        <v>1</v>
      </c>
    </row>
    <row r="54" spans="1:23" x14ac:dyDescent="0.3">
      <c r="A54" s="4">
        <f t="shared" si="16"/>
        <v>47</v>
      </c>
      <c r="B54" s="8">
        <f t="shared" si="3"/>
        <v>377444.8</v>
      </c>
      <c r="C54" s="8">
        <f t="shared" si="18"/>
        <v>2516.3000000000002</v>
      </c>
      <c r="D54" s="8">
        <f t="shared" si="17"/>
        <v>570.97000000000025</v>
      </c>
      <c r="E54" s="8">
        <f t="shared" si="14"/>
        <v>3087.2700000000004</v>
      </c>
      <c r="F54" s="21">
        <v>0</v>
      </c>
      <c r="G54" s="13"/>
      <c r="H54" s="4">
        <f t="shared" si="5"/>
        <v>47</v>
      </c>
      <c r="I54" s="8">
        <f t="shared" si="6"/>
        <v>377444.8</v>
      </c>
      <c r="J54" s="8">
        <f t="shared" si="19"/>
        <v>2516.3000000000002</v>
      </c>
      <c r="K54" s="8">
        <f t="shared" si="8"/>
        <v>570.97000000000025</v>
      </c>
      <c r="L54" s="8">
        <f t="shared" si="15"/>
        <v>3087.2700000000004</v>
      </c>
      <c r="M54" s="21">
        <v>0</v>
      </c>
      <c r="T54" s="8">
        <f t="shared" si="9"/>
        <v>0</v>
      </c>
      <c r="U54" s="8">
        <f t="shared" si="10"/>
        <v>0</v>
      </c>
      <c r="V54" s="1">
        <f t="shared" si="1"/>
        <v>1</v>
      </c>
      <c r="W54" s="1">
        <f t="shared" si="11"/>
        <v>1</v>
      </c>
    </row>
    <row r="55" spans="1:23" x14ac:dyDescent="0.3">
      <c r="A55" s="4">
        <f t="shared" si="16"/>
        <v>48</v>
      </c>
      <c r="B55" s="8">
        <f t="shared" si="3"/>
        <v>376873.83</v>
      </c>
      <c r="C55" s="8">
        <f t="shared" si="18"/>
        <v>2512.4899999999998</v>
      </c>
      <c r="D55" s="8">
        <f t="shared" si="17"/>
        <v>574.78000000000065</v>
      </c>
      <c r="E55" s="8">
        <f t="shared" si="14"/>
        <v>3087.2700000000004</v>
      </c>
      <c r="F55" s="21">
        <v>0</v>
      </c>
      <c r="G55" s="13"/>
      <c r="H55" s="4">
        <f t="shared" si="5"/>
        <v>48</v>
      </c>
      <c r="I55" s="8">
        <f t="shared" si="6"/>
        <v>376873.83</v>
      </c>
      <c r="J55" s="8">
        <f t="shared" si="19"/>
        <v>2512.4899999999998</v>
      </c>
      <c r="K55" s="8">
        <f t="shared" si="8"/>
        <v>574.78000000000065</v>
      </c>
      <c r="L55" s="8">
        <f t="shared" si="15"/>
        <v>3087.2700000000004</v>
      </c>
      <c r="M55" s="21">
        <v>0</v>
      </c>
      <c r="T55" s="8">
        <f t="shared" si="9"/>
        <v>0</v>
      </c>
      <c r="U55" s="8">
        <f t="shared" si="10"/>
        <v>0</v>
      </c>
      <c r="V55" s="1">
        <f t="shared" si="1"/>
        <v>1</v>
      </c>
      <c r="W55" s="1">
        <f t="shared" si="11"/>
        <v>1</v>
      </c>
    </row>
    <row r="56" spans="1:23" x14ac:dyDescent="0.3">
      <c r="A56" s="4">
        <f t="shared" si="16"/>
        <v>49</v>
      </c>
      <c r="B56" s="8">
        <f t="shared" si="3"/>
        <v>376299.05</v>
      </c>
      <c r="C56" s="8">
        <f t="shared" si="18"/>
        <v>2508.66</v>
      </c>
      <c r="D56" s="8">
        <f t="shared" si="17"/>
        <v>578.61000000000058</v>
      </c>
      <c r="E56" s="8">
        <f t="shared" si="14"/>
        <v>3087.2700000000004</v>
      </c>
      <c r="F56" s="21">
        <v>0</v>
      </c>
      <c r="G56" s="13"/>
      <c r="H56" s="4">
        <f t="shared" si="5"/>
        <v>49</v>
      </c>
      <c r="I56" s="8">
        <f t="shared" si="6"/>
        <v>376299.05</v>
      </c>
      <c r="J56" s="8">
        <f t="shared" si="19"/>
        <v>2508.66</v>
      </c>
      <c r="K56" s="8">
        <f t="shared" si="8"/>
        <v>578.61000000000058</v>
      </c>
      <c r="L56" s="8">
        <f t="shared" si="15"/>
        <v>3087.2700000000004</v>
      </c>
      <c r="M56" s="21">
        <v>0</v>
      </c>
      <c r="T56" s="8">
        <f t="shared" si="9"/>
        <v>0</v>
      </c>
      <c r="U56" s="8">
        <f t="shared" si="10"/>
        <v>0</v>
      </c>
      <c r="V56" s="1">
        <f t="shared" si="1"/>
        <v>1</v>
      </c>
      <c r="W56" s="1">
        <f t="shared" si="11"/>
        <v>1</v>
      </c>
    </row>
    <row r="57" spans="1:23" x14ac:dyDescent="0.3">
      <c r="A57" s="4">
        <f t="shared" si="16"/>
        <v>50</v>
      </c>
      <c r="B57" s="8">
        <f t="shared" si="3"/>
        <v>375720.44</v>
      </c>
      <c r="C57" s="8">
        <f t="shared" si="18"/>
        <v>2504.8000000000002</v>
      </c>
      <c r="D57" s="8">
        <f t="shared" si="17"/>
        <v>582.47000000000025</v>
      </c>
      <c r="E57" s="8">
        <f t="shared" si="14"/>
        <v>3087.2700000000004</v>
      </c>
      <c r="F57" s="21">
        <v>0</v>
      </c>
      <c r="G57" s="13"/>
      <c r="H57" s="4">
        <f t="shared" si="5"/>
        <v>50</v>
      </c>
      <c r="I57" s="8">
        <f t="shared" si="6"/>
        <v>375720.44</v>
      </c>
      <c r="J57" s="8">
        <f t="shared" si="19"/>
        <v>2504.8000000000002</v>
      </c>
      <c r="K57" s="8">
        <f t="shared" si="8"/>
        <v>582.47000000000025</v>
      </c>
      <c r="L57" s="8">
        <f t="shared" si="15"/>
        <v>3087.2700000000004</v>
      </c>
      <c r="M57" s="21">
        <v>0</v>
      </c>
      <c r="T57" s="8">
        <f t="shared" si="9"/>
        <v>0</v>
      </c>
      <c r="U57" s="8">
        <f t="shared" si="10"/>
        <v>0</v>
      </c>
      <c r="V57" s="1">
        <f t="shared" si="1"/>
        <v>1</v>
      </c>
      <c r="W57" s="1">
        <f t="shared" si="11"/>
        <v>1</v>
      </c>
    </row>
    <row r="58" spans="1:23" x14ac:dyDescent="0.3">
      <c r="A58" s="4">
        <f t="shared" si="16"/>
        <v>51</v>
      </c>
      <c r="B58" s="8">
        <f t="shared" si="3"/>
        <v>375137.97</v>
      </c>
      <c r="C58" s="8">
        <f t="shared" si="18"/>
        <v>2500.92</v>
      </c>
      <c r="D58" s="8">
        <f t="shared" si="17"/>
        <v>586.35000000000036</v>
      </c>
      <c r="E58" s="8">
        <f t="shared" si="14"/>
        <v>3087.2700000000004</v>
      </c>
      <c r="F58" s="21">
        <v>0</v>
      </c>
      <c r="G58" s="13"/>
      <c r="H58" s="4">
        <f t="shared" si="5"/>
        <v>51</v>
      </c>
      <c r="I58" s="8">
        <f t="shared" si="6"/>
        <v>375137.97</v>
      </c>
      <c r="J58" s="8">
        <f t="shared" si="19"/>
        <v>2500.92</v>
      </c>
      <c r="K58" s="8">
        <f t="shared" si="8"/>
        <v>586.35000000000036</v>
      </c>
      <c r="L58" s="8">
        <f t="shared" si="15"/>
        <v>3087.2700000000004</v>
      </c>
      <c r="M58" s="21">
        <v>0</v>
      </c>
      <c r="T58" s="8">
        <f t="shared" si="9"/>
        <v>0</v>
      </c>
      <c r="U58" s="8">
        <f t="shared" si="10"/>
        <v>0</v>
      </c>
      <c r="V58" s="1">
        <f t="shared" si="1"/>
        <v>1</v>
      </c>
      <c r="W58" s="1">
        <f t="shared" si="11"/>
        <v>1</v>
      </c>
    </row>
    <row r="59" spans="1:23" x14ac:dyDescent="0.3">
      <c r="A59" s="4">
        <f t="shared" si="16"/>
        <v>52</v>
      </c>
      <c r="B59" s="8">
        <f t="shared" si="3"/>
        <v>374551.62</v>
      </c>
      <c r="C59" s="8">
        <f t="shared" si="18"/>
        <v>2497.0100000000002</v>
      </c>
      <c r="D59" s="8">
        <f t="shared" si="17"/>
        <v>590.26000000000022</v>
      </c>
      <c r="E59" s="8">
        <f t="shared" si="14"/>
        <v>3087.2700000000004</v>
      </c>
      <c r="F59" s="21">
        <v>0</v>
      </c>
      <c r="G59" s="13"/>
      <c r="H59" s="4">
        <f t="shared" si="5"/>
        <v>52</v>
      </c>
      <c r="I59" s="8">
        <f t="shared" si="6"/>
        <v>374551.62</v>
      </c>
      <c r="J59" s="8">
        <f t="shared" si="19"/>
        <v>2497.0100000000002</v>
      </c>
      <c r="K59" s="8">
        <f t="shared" si="8"/>
        <v>590.26000000000022</v>
      </c>
      <c r="L59" s="8">
        <f t="shared" si="15"/>
        <v>3087.2700000000004</v>
      </c>
      <c r="M59" s="21">
        <v>0</v>
      </c>
      <c r="T59" s="8">
        <f t="shared" si="9"/>
        <v>0</v>
      </c>
      <c r="U59" s="8">
        <f t="shared" si="10"/>
        <v>0</v>
      </c>
      <c r="V59" s="1">
        <f t="shared" si="1"/>
        <v>1</v>
      </c>
      <c r="W59" s="1">
        <f t="shared" si="11"/>
        <v>1</v>
      </c>
    </row>
    <row r="60" spans="1:23" x14ac:dyDescent="0.3">
      <c r="A60" s="4">
        <f t="shared" si="16"/>
        <v>53</v>
      </c>
      <c r="B60" s="8">
        <f t="shared" si="3"/>
        <v>373961.36</v>
      </c>
      <c r="C60" s="8">
        <f t="shared" si="18"/>
        <v>2493.08</v>
      </c>
      <c r="D60" s="8">
        <f t="shared" si="17"/>
        <v>594.19000000000051</v>
      </c>
      <c r="E60" s="8">
        <f t="shared" si="14"/>
        <v>3087.2700000000004</v>
      </c>
      <c r="F60" s="21">
        <v>0</v>
      </c>
      <c r="G60" s="13"/>
      <c r="H60" s="4">
        <f t="shared" si="5"/>
        <v>53</v>
      </c>
      <c r="I60" s="8">
        <f t="shared" si="6"/>
        <v>373961.36</v>
      </c>
      <c r="J60" s="8">
        <f t="shared" si="19"/>
        <v>2493.08</v>
      </c>
      <c r="K60" s="8">
        <f t="shared" si="8"/>
        <v>594.19000000000051</v>
      </c>
      <c r="L60" s="8">
        <f t="shared" si="15"/>
        <v>3087.2700000000004</v>
      </c>
      <c r="M60" s="21">
        <v>0</v>
      </c>
      <c r="T60" s="8">
        <f t="shared" si="9"/>
        <v>0</v>
      </c>
      <c r="U60" s="8">
        <f t="shared" si="10"/>
        <v>0</v>
      </c>
      <c r="V60" s="1">
        <f t="shared" si="1"/>
        <v>1</v>
      </c>
      <c r="W60" s="1">
        <f t="shared" si="11"/>
        <v>1</v>
      </c>
    </row>
    <row r="61" spans="1:23" x14ac:dyDescent="0.3">
      <c r="A61" s="4">
        <f t="shared" si="16"/>
        <v>54</v>
      </c>
      <c r="B61" s="8">
        <f t="shared" si="3"/>
        <v>373367.17</v>
      </c>
      <c r="C61" s="8">
        <f t="shared" si="18"/>
        <v>2489.11</v>
      </c>
      <c r="D61" s="8">
        <f t="shared" si="17"/>
        <v>598.16000000000031</v>
      </c>
      <c r="E61" s="8">
        <f t="shared" si="14"/>
        <v>3087.2700000000004</v>
      </c>
      <c r="F61" s="21">
        <v>0</v>
      </c>
      <c r="G61" s="13"/>
      <c r="H61" s="4">
        <f t="shared" si="5"/>
        <v>54</v>
      </c>
      <c r="I61" s="8">
        <f t="shared" si="6"/>
        <v>373367.17</v>
      </c>
      <c r="J61" s="8">
        <f t="shared" si="19"/>
        <v>2489.11</v>
      </c>
      <c r="K61" s="8">
        <f t="shared" si="8"/>
        <v>598.16000000000031</v>
      </c>
      <c r="L61" s="8">
        <f t="shared" si="15"/>
        <v>3087.2700000000004</v>
      </c>
      <c r="M61" s="21">
        <v>0</v>
      </c>
      <c r="T61" s="8">
        <f t="shared" si="9"/>
        <v>0</v>
      </c>
      <c r="U61" s="8">
        <f t="shared" si="10"/>
        <v>0</v>
      </c>
      <c r="V61" s="1">
        <f t="shared" si="1"/>
        <v>1</v>
      </c>
      <c r="W61" s="1">
        <f t="shared" si="11"/>
        <v>1</v>
      </c>
    </row>
    <row r="62" spans="1:23" x14ac:dyDescent="0.3">
      <c r="A62" s="4">
        <f t="shared" si="16"/>
        <v>55</v>
      </c>
      <c r="B62" s="8">
        <f t="shared" si="3"/>
        <v>372769.01</v>
      </c>
      <c r="C62" s="8">
        <f t="shared" si="18"/>
        <v>2485.13</v>
      </c>
      <c r="D62" s="8">
        <f t="shared" si="17"/>
        <v>602.14000000000033</v>
      </c>
      <c r="E62" s="8">
        <f t="shared" si="14"/>
        <v>3087.2700000000004</v>
      </c>
      <c r="F62" s="21">
        <v>0</v>
      </c>
      <c r="G62" s="13"/>
      <c r="H62" s="4">
        <f t="shared" si="5"/>
        <v>55</v>
      </c>
      <c r="I62" s="8">
        <f t="shared" si="6"/>
        <v>372769.01</v>
      </c>
      <c r="J62" s="8">
        <f t="shared" si="19"/>
        <v>2485.13</v>
      </c>
      <c r="K62" s="8">
        <f t="shared" si="8"/>
        <v>602.14000000000033</v>
      </c>
      <c r="L62" s="8">
        <f t="shared" si="15"/>
        <v>3087.2700000000004</v>
      </c>
      <c r="M62" s="21">
        <v>0</v>
      </c>
      <c r="T62" s="8">
        <f t="shared" si="9"/>
        <v>0</v>
      </c>
      <c r="U62" s="8">
        <f t="shared" si="10"/>
        <v>0</v>
      </c>
      <c r="V62" s="1">
        <f t="shared" si="1"/>
        <v>1</v>
      </c>
      <c r="W62" s="1">
        <f t="shared" si="11"/>
        <v>1</v>
      </c>
    </row>
    <row r="63" spans="1:23" x14ac:dyDescent="0.3">
      <c r="A63" s="4">
        <f t="shared" si="16"/>
        <v>56</v>
      </c>
      <c r="B63" s="8">
        <f t="shared" si="3"/>
        <v>372166.87</v>
      </c>
      <c r="C63" s="8">
        <f t="shared" si="18"/>
        <v>2481.11</v>
      </c>
      <c r="D63" s="8">
        <f t="shared" si="17"/>
        <v>606.16000000000031</v>
      </c>
      <c r="E63" s="8">
        <f t="shared" si="14"/>
        <v>3087.2700000000004</v>
      </c>
      <c r="F63" s="21">
        <v>0</v>
      </c>
      <c r="G63" s="13"/>
      <c r="H63" s="4">
        <f t="shared" si="5"/>
        <v>56</v>
      </c>
      <c r="I63" s="8">
        <f t="shared" si="6"/>
        <v>372166.87</v>
      </c>
      <c r="J63" s="8">
        <f t="shared" si="19"/>
        <v>2481.11</v>
      </c>
      <c r="K63" s="8">
        <f t="shared" si="8"/>
        <v>606.16000000000031</v>
      </c>
      <c r="L63" s="8">
        <f t="shared" si="15"/>
        <v>3087.2700000000004</v>
      </c>
      <c r="M63" s="21">
        <v>0</v>
      </c>
      <c r="T63" s="8">
        <f t="shared" si="9"/>
        <v>0</v>
      </c>
      <c r="U63" s="8">
        <f t="shared" si="10"/>
        <v>0</v>
      </c>
      <c r="V63" s="1">
        <f t="shared" si="1"/>
        <v>1</v>
      </c>
      <c r="W63" s="1">
        <f t="shared" si="11"/>
        <v>1</v>
      </c>
    </row>
    <row r="64" spans="1:23" x14ac:dyDescent="0.3">
      <c r="A64" s="4">
        <f t="shared" si="16"/>
        <v>57</v>
      </c>
      <c r="B64" s="8">
        <f t="shared" si="3"/>
        <v>371560.71</v>
      </c>
      <c r="C64" s="8">
        <f t="shared" si="18"/>
        <v>2477.0700000000002</v>
      </c>
      <c r="D64" s="8">
        <f t="shared" si="17"/>
        <v>610.20000000000027</v>
      </c>
      <c r="E64" s="8">
        <f t="shared" si="14"/>
        <v>3087.2700000000004</v>
      </c>
      <c r="F64" s="21">
        <v>0</v>
      </c>
      <c r="G64" s="13"/>
      <c r="H64" s="4">
        <f t="shared" si="5"/>
        <v>57</v>
      </c>
      <c r="I64" s="8">
        <f t="shared" si="6"/>
        <v>371560.71</v>
      </c>
      <c r="J64" s="8">
        <f t="shared" si="19"/>
        <v>2477.0700000000002</v>
      </c>
      <c r="K64" s="8">
        <f t="shared" si="8"/>
        <v>610.20000000000027</v>
      </c>
      <c r="L64" s="8">
        <f t="shared" si="15"/>
        <v>3087.2700000000004</v>
      </c>
      <c r="M64" s="21">
        <v>0</v>
      </c>
      <c r="T64" s="8">
        <f t="shared" si="9"/>
        <v>0</v>
      </c>
      <c r="U64" s="8">
        <f t="shared" si="10"/>
        <v>0</v>
      </c>
      <c r="V64" s="1">
        <f t="shared" si="1"/>
        <v>1</v>
      </c>
      <c r="W64" s="1">
        <f t="shared" si="11"/>
        <v>1</v>
      </c>
    </row>
    <row r="65" spans="1:23" x14ac:dyDescent="0.3">
      <c r="A65" s="4">
        <f t="shared" si="16"/>
        <v>58</v>
      </c>
      <c r="B65" s="8">
        <f t="shared" si="3"/>
        <v>370950.51</v>
      </c>
      <c r="C65" s="8">
        <f t="shared" si="18"/>
        <v>2473</v>
      </c>
      <c r="D65" s="8">
        <f t="shared" si="17"/>
        <v>614.27000000000044</v>
      </c>
      <c r="E65" s="8">
        <f t="shared" si="14"/>
        <v>3087.2700000000004</v>
      </c>
      <c r="F65" s="21">
        <v>0</v>
      </c>
      <c r="G65" s="13"/>
      <c r="H65" s="4">
        <f t="shared" si="5"/>
        <v>58</v>
      </c>
      <c r="I65" s="8">
        <f t="shared" si="6"/>
        <v>370950.51</v>
      </c>
      <c r="J65" s="8">
        <f t="shared" si="19"/>
        <v>2473</v>
      </c>
      <c r="K65" s="8">
        <f t="shared" si="8"/>
        <v>614.27000000000044</v>
      </c>
      <c r="L65" s="8">
        <f t="shared" si="15"/>
        <v>3087.2700000000004</v>
      </c>
      <c r="M65" s="21">
        <v>0</v>
      </c>
      <c r="T65" s="8">
        <f t="shared" si="9"/>
        <v>0</v>
      </c>
      <c r="U65" s="8">
        <f t="shared" si="10"/>
        <v>0</v>
      </c>
      <c r="V65" s="1">
        <f t="shared" si="1"/>
        <v>1</v>
      </c>
      <c r="W65" s="1">
        <f t="shared" si="11"/>
        <v>1</v>
      </c>
    </row>
    <row r="66" spans="1:23" x14ac:dyDescent="0.3">
      <c r="A66" s="4">
        <f t="shared" si="16"/>
        <v>59</v>
      </c>
      <c r="B66" s="8">
        <f t="shared" si="3"/>
        <v>370336.24</v>
      </c>
      <c r="C66" s="8">
        <f t="shared" si="18"/>
        <v>2468.91</v>
      </c>
      <c r="D66" s="8">
        <f t="shared" si="17"/>
        <v>618.36000000000058</v>
      </c>
      <c r="E66" s="8">
        <f t="shared" si="14"/>
        <v>3087.2700000000004</v>
      </c>
      <c r="F66" s="21">
        <v>0</v>
      </c>
      <c r="G66" s="13"/>
      <c r="H66" s="4">
        <f t="shared" si="5"/>
        <v>59</v>
      </c>
      <c r="I66" s="8">
        <f t="shared" si="6"/>
        <v>370336.24</v>
      </c>
      <c r="J66" s="8">
        <f t="shared" si="19"/>
        <v>2468.91</v>
      </c>
      <c r="K66" s="8">
        <f t="shared" si="8"/>
        <v>618.36000000000058</v>
      </c>
      <c r="L66" s="8">
        <f t="shared" si="15"/>
        <v>3087.2700000000004</v>
      </c>
      <c r="M66" s="21">
        <v>0</v>
      </c>
      <c r="T66" s="8">
        <f t="shared" si="9"/>
        <v>0</v>
      </c>
      <c r="U66" s="8">
        <f t="shared" si="10"/>
        <v>0</v>
      </c>
      <c r="V66" s="1">
        <f t="shared" si="1"/>
        <v>1</v>
      </c>
      <c r="W66" s="1">
        <f t="shared" si="11"/>
        <v>1</v>
      </c>
    </row>
    <row r="67" spans="1:23" x14ac:dyDescent="0.3">
      <c r="A67" s="4">
        <f t="shared" si="16"/>
        <v>60</v>
      </c>
      <c r="B67" s="8">
        <f t="shared" si="3"/>
        <v>369717.88</v>
      </c>
      <c r="C67" s="8">
        <f t="shared" si="18"/>
        <v>2464.79</v>
      </c>
      <c r="D67" s="8">
        <f t="shared" si="17"/>
        <v>622.48000000000047</v>
      </c>
      <c r="E67" s="8">
        <f t="shared" si="14"/>
        <v>3087.2700000000004</v>
      </c>
      <c r="F67" s="21">
        <v>0</v>
      </c>
      <c r="G67" s="13"/>
      <c r="H67" s="4">
        <f t="shared" si="5"/>
        <v>60</v>
      </c>
      <c r="I67" s="8">
        <f t="shared" si="6"/>
        <v>369717.88</v>
      </c>
      <c r="J67" s="8">
        <f t="shared" si="19"/>
        <v>2464.79</v>
      </c>
      <c r="K67" s="8">
        <f t="shared" si="8"/>
        <v>622.48000000000047</v>
      </c>
      <c r="L67" s="8">
        <f t="shared" si="15"/>
        <v>3087.2700000000004</v>
      </c>
      <c r="M67" s="21">
        <v>0</v>
      </c>
      <c r="T67" s="8">
        <f t="shared" si="9"/>
        <v>0</v>
      </c>
      <c r="U67" s="8">
        <f t="shared" si="10"/>
        <v>0</v>
      </c>
      <c r="V67" s="1">
        <f t="shared" si="1"/>
        <v>1</v>
      </c>
      <c r="W67" s="1">
        <f t="shared" si="11"/>
        <v>1</v>
      </c>
    </row>
    <row r="68" spans="1:23" x14ac:dyDescent="0.3">
      <c r="A68" s="4">
        <f t="shared" si="16"/>
        <v>61</v>
      </c>
      <c r="B68" s="8">
        <f t="shared" si="3"/>
        <v>369095.4</v>
      </c>
      <c r="C68" s="8">
        <f t="shared" si="18"/>
        <v>2460.64</v>
      </c>
      <c r="D68" s="8">
        <f t="shared" si="17"/>
        <v>626.63000000000056</v>
      </c>
      <c r="E68" s="8">
        <f t="shared" si="14"/>
        <v>3087.2700000000004</v>
      </c>
      <c r="F68" s="21">
        <v>0</v>
      </c>
      <c r="G68" s="13"/>
      <c r="H68" s="4">
        <f t="shared" si="5"/>
        <v>61</v>
      </c>
      <c r="I68" s="8">
        <f t="shared" si="6"/>
        <v>369095.4</v>
      </c>
      <c r="J68" s="8">
        <f t="shared" si="19"/>
        <v>2460.64</v>
      </c>
      <c r="K68" s="8">
        <f t="shared" si="8"/>
        <v>626.63000000000056</v>
      </c>
      <c r="L68" s="8">
        <f t="shared" si="15"/>
        <v>3087.2700000000004</v>
      </c>
      <c r="M68" s="21">
        <v>0</v>
      </c>
      <c r="T68" s="8">
        <f t="shared" si="9"/>
        <v>0</v>
      </c>
      <c r="U68" s="8">
        <f t="shared" si="10"/>
        <v>0</v>
      </c>
      <c r="V68" s="1">
        <f t="shared" si="1"/>
        <v>1</v>
      </c>
      <c r="W68" s="1">
        <f t="shared" si="11"/>
        <v>1</v>
      </c>
    </row>
    <row r="69" spans="1:23" x14ac:dyDescent="0.3">
      <c r="A69" s="4">
        <f t="shared" si="16"/>
        <v>62</v>
      </c>
      <c r="B69" s="8">
        <f t="shared" si="3"/>
        <v>368468.77</v>
      </c>
      <c r="C69" s="8">
        <f t="shared" si="18"/>
        <v>2456.46</v>
      </c>
      <c r="D69" s="8">
        <f t="shared" si="17"/>
        <v>630.8100000000004</v>
      </c>
      <c r="E69" s="8">
        <f t="shared" si="14"/>
        <v>3087.2700000000004</v>
      </c>
      <c r="F69" s="21">
        <v>0</v>
      </c>
      <c r="G69" s="13"/>
      <c r="H69" s="4">
        <f t="shared" si="5"/>
        <v>62</v>
      </c>
      <c r="I69" s="8">
        <f t="shared" si="6"/>
        <v>368468.77</v>
      </c>
      <c r="J69" s="8">
        <f t="shared" si="19"/>
        <v>2456.46</v>
      </c>
      <c r="K69" s="8">
        <f t="shared" si="8"/>
        <v>630.8100000000004</v>
      </c>
      <c r="L69" s="8">
        <f t="shared" si="15"/>
        <v>3087.2700000000004</v>
      </c>
      <c r="M69" s="21">
        <v>0</v>
      </c>
      <c r="T69" s="8">
        <f t="shared" si="9"/>
        <v>0</v>
      </c>
      <c r="U69" s="8">
        <f t="shared" si="10"/>
        <v>0</v>
      </c>
      <c r="V69" s="1">
        <f t="shared" si="1"/>
        <v>1</v>
      </c>
      <c r="W69" s="1">
        <f t="shared" si="11"/>
        <v>1</v>
      </c>
    </row>
    <row r="70" spans="1:23" x14ac:dyDescent="0.3">
      <c r="A70" s="4">
        <f t="shared" si="16"/>
        <v>63</v>
      </c>
      <c r="B70" s="8">
        <f t="shared" si="3"/>
        <v>367837.96</v>
      </c>
      <c r="C70" s="8">
        <f t="shared" si="18"/>
        <v>2452.25</v>
      </c>
      <c r="D70" s="8">
        <f t="shared" si="17"/>
        <v>635.02000000000044</v>
      </c>
      <c r="E70" s="8">
        <f t="shared" si="14"/>
        <v>3087.2700000000004</v>
      </c>
      <c r="F70" s="21">
        <v>0</v>
      </c>
      <c r="G70" s="13"/>
      <c r="H70" s="4">
        <f t="shared" si="5"/>
        <v>63</v>
      </c>
      <c r="I70" s="8">
        <f t="shared" si="6"/>
        <v>367837.96</v>
      </c>
      <c r="J70" s="8">
        <f t="shared" si="19"/>
        <v>2452.25</v>
      </c>
      <c r="K70" s="8">
        <f t="shared" si="8"/>
        <v>635.02000000000044</v>
      </c>
      <c r="L70" s="8">
        <f t="shared" si="15"/>
        <v>3087.2700000000004</v>
      </c>
      <c r="M70" s="21">
        <v>0</v>
      </c>
      <c r="T70" s="8">
        <f t="shared" si="9"/>
        <v>0</v>
      </c>
      <c r="U70" s="8">
        <f t="shared" si="10"/>
        <v>0</v>
      </c>
      <c r="V70" s="1">
        <f t="shared" si="1"/>
        <v>1</v>
      </c>
      <c r="W70" s="1">
        <f t="shared" si="11"/>
        <v>1</v>
      </c>
    </row>
    <row r="71" spans="1:23" x14ac:dyDescent="0.3">
      <c r="A71" s="4">
        <f t="shared" si="16"/>
        <v>64</v>
      </c>
      <c r="B71" s="8">
        <f t="shared" si="3"/>
        <v>367202.94</v>
      </c>
      <c r="C71" s="8">
        <f t="shared" si="18"/>
        <v>2448.02</v>
      </c>
      <c r="D71" s="8">
        <f t="shared" si="17"/>
        <v>639.25000000000045</v>
      </c>
      <c r="E71" s="8">
        <f t="shared" si="14"/>
        <v>3087.2700000000004</v>
      </c>
      <c r="F71" s="21">
        <v>0</v>
      </c>
      <c r="G71" s="13"/>
      <c r="H71" s="4">
        <f t="shared" si="5"/>
        <v>64</v>
      </c>
      <c r="I71" s="8">
        <f t="shared" si="6"/>
        <v>367202.94</v>
      </c>
      <c r="J71" s="8">
        <f t="shared" si="19"/>
        <v>2448.02</v>
      </c>
      <c r="K71" s="8">
        <f t="shared" si="8"/>
        <v>639.25000000000045</v>
      </c>
      <c r="L71" s="8">
        <f t="shared" si="15"/>
        <v>3087.2700000000004</v>
      </c>
      <c r="M71" s="21">
        <v>0</v>
      </c>
      <c r="T71" s="8">
        <f t="shared" si="9"/>
        <v>0</v>
      </c>
      <c r="U71" s="8">
        <f t="shared" si="10"/>
        <v>0</v>
      </c>
      <c r="V71" s="1">
        <f t="shared" si="1"/>
        <v>1</v>
      </c>
      <c r="W71" s="1">
        <f t="shared" si="11"/>
        <v>1</v>
      </c>
    </row>
    <row r="72" spans="1:23" x14ac:dyDescent="0.3">
      <c r="A72" s="4">
        <f t="shared" si="16"/>
        <v>65</v>
      </c>
      <c r="B72" s="8">
        <f t="shared" si="3"/>
        <v>366563.69</v>
      </c>
      <c r="C72" s="8">
        <f t="shared" ref="C72:C135" si="20">IF(B72&lt;&gt;"",ROUND(B72*$C$4/12,2),"")</f>
        <v>2443.7600000000002</v>
      </c>
      <c r="D72" s="8">
        <f t="shared" si="17"/>
        <v>643.51000000000022</v>
      </c>
      <c r="E72" s="8">
        <f t="shared" si="14"/>
        <v>3087.2700000000004</v>
      </c>
      <c r="F72" s="21">
        <v>0</v>
      </c>
      <c r="G72" s="13"/>
      <c r="H72" s="4">
        <f t="shared" si="5"/>
        <v>65</v>
      </c>
      <c r="I72" s="8">
        <f t="shared" si="6"/>
        <v>366563.69</v>
      </c>
      <c r="J72" s="8">
        <f t="shared" si="19"/>
        <v>2443.7600000000002</v>
      </c>
      <c r="K72" s="8">
        <f t="shared" ref="K72:K135" si="21">IF(I72&lt;&gt;"",MIN(L72-J72,I72),"")</f>
        <v>643.51000000000022</v>
      </c>
      <c r="L72" s="8">
        <f t="shared" si="15"/>
        <v>3087.2700000000004</v>
      </c>
      <c r="M72" s="21">
        <v>0</v>
      </c>
      <c r="T72" s="8">
        <f t="shared" si="9"/>
        <v>0</v>
      </c>
      <c r="U72" s="8">
        <f t="shared" si="10"/>
        <v>0</v>
      </c>
      <c r="V72" s="1">
        <f t="shared" ref="V72:V135" si="22">IF(A72&lt;&gt;"",1,"")</f>
        <v>1</v>
      </c>
      <c r="W72" s="1">
        <f t="shared" si="11"/>
        <v>1</v>
      </c>
    </row>
    <row r="73" spans="1:23" x14ac:dyDescent="0.3">
      <c r="A73" s="4">
        <f t="shared" si="16"/>
        <v>66</v>
      </c>
      <c r="B73" s="8">
        <f t="shared" ref="B73:B136" si="23">IF(B72&lt;&gt;"",IF(ROUND(B72-D72-F72,2)&gt;0,ROUND(B72-D72-F72,2),""),"")</f>
        <v>365920.18</v>
      </c>
      <c r="C73" s="8">
        <f t="shared" si="20"/>
        <v>2439.4699999999998</v>
      </c>
      <c r="D73" s="8">
        <f t="shared" si="17"/>
        <v>647.80000000000064</v>
      </c>
      <c r="E73" s="8">
        <f t="shared" si="14"/>
        <v>3087.2700000000004</v>
      </c>
      <c r="F73" s="21">
        <v>0</v>
      </c>
      <c r="G73" s="13"/>
      <c r="H73" s="4">
        <f t="shared" ref="H73:H136" si="24">IF(I73&lt;&gt;"",H72+1,"")</f>
        <v>66</v>
      </c>
      <c r="I73" s="8">
        <f t="shared" ref="I73:I136" si="25">IF(I72&lt;&gt;"",IF(ROUND(I72-K72-M72,2)&gt;0,ROUND(I72-K72-M72,2),""),"")</f>
        <v>365920.18</v>
      </c>
      <c r="J73" s="8">
        <f t="shared" si="19"/>
        <v>2439.4699999999998</v>
      </c>
      <c r="K73" s="8">
        <f t="shared" si="21"/>
        <v>647.80000000000064</v>
      </c>
      <c r="L73" s="8">
        <f t="shared" si="15"/>
        <v>3087.2700000000004</v>
      </c>
      <c r="M73" s="21">
        <v>0</v>
      </c>
      <c r="T73" s="8">
        <f t="shared" ref="T73:T136" si="26">IF(A73&lt;&gt;"",MIN(F73,B73-D73),0)</f>
        <v>0</v>
      </c>
      <c r="U73" s="8">
        <f t="shared" ref="U73:U136" si="27">IF(H73&lt;&gt;"",MIN(M73,I73-K73),0)</f>
        <v>0</v>
      </c>
      <c r="V73" s="1">
        <f t="shared" si="22"/>
        <v>1</v>
      </c>
      <c r="W73" s="1">
        <f t="shared" ref="W73:W136" si="28">IF(H73&lt;&gt;"",1,"")</f>
        <v>1</v>
      </c>
    </row>
    <row r="74" spans="1:23" x14ac:dyDescent="0.3">
      <c r="A74" s="4">
        <f t="shared" si="16"/>
        <v>67</v>
      </c>
      <c r="B74" s="8">
        <f t="shared" si="23"/>
        <v>365272.38</v>
      </c>
      <c r="C74" s="8">
        <f t="shared" si="20"/>
        <v>2435.15</v>
      </c>
      <c r="D74" s="8">
        <f t="shared" si="17"/>
        <v>652.12000000000035</v>
      </c>
      <c r="E74" s="8">
        <f t="shared" ref="E74:E137" si="29">IF(B74&lt;&gt;"",IF($C$1="równa",ROUNDUP(MIN(B74+C74,PMT($C$4/12,IF($C$5="krótszy okr.",$C$3,$C$3-A73),IF($C$5="krótszy okr.",$C$2,B74),0,0)*(-1)),2),ROUNDUP(MIN(B74+C74,IF($C$5="krótszy okr.",C74+$C$2/$C$3,C74+B74/($C$3-A73))),2)),"")</f>
        <v>3087.2700000000004</v>
      </c>
      <c r="F74" s="21">
        <v>0</v>
      </c>
      <c r="G74" s="13"/>
      <c r="H74" s="4">
        <f t="shared" si="24"/>
        <v>67</v>
      </c>
      <c r="I74" s="8">
        <f t="shared" si="25"/>
        <v>365272.38</v>
      </c>
      <c r="J74" s="8">
        <f t="shared" ref="J74:J137" si="30">IF(I74&lt;&gt;"",ROUND(I74*$J$4/12,2),"")</f>
        <v>2435.15</v>
      </c>
      <c r="K74" s="8">
        <f t="shared" si="21"/>
        <v>652.12000000000035</v>
      </c>
      <c r="L74" s="8">
        <f t="shared" ref="L74:L137" si="31">IF(I74&lt;&gt;"",IF($J$1="równa",ROUNDUP(MIN(I74+J74,PMT($J$4/12,IF($J$5="krótszy okr.",$J$3,$J$3-H73),IF($J$5="krótszy okr.",$J$2,I74),0,0)*(-1)),2),ROUNDUP(MIN(I74+J74,IF($J$5="krótszy okr.",J74+$J$2/$J$3,J74+I74/($J$3-H73))),2)),"")</f>
        <v>3087.2700000000004</v>
      </c>
      <c r="M74" s="21">
        <v>0</v>
      </c>
      <c r="T74" s="8">
        <f t="shared" si="26"/>
        <v>0</v>
      </c>
      <c r="U74" s="8">
        <f t="shared" si="27"/>
        <v>0</v>
      </c>
      <c r="V74" s="1">
        <f t="shared" si="22"/>
        <v>1</v>
      </c>
      <c r="W74" s="1">
        <f t="shared" si="28"/>
        <v>1</v>
      </c>
    </row>
    <row r="75" spans="1:23" x14ac:dyDescent="0.3">
      <c r="A75" s="4">
        <f t="shared" si="16"/>
        <v>68</v>
      </c>
      <c r="B75" s="8">
        <f t="shared" si="23"/>
        <v>364620.26</v>
      </c>
      <c r="C75" s="8">
        <f t="shared" si="20"/>
        <v>2430.8000000000002</v>
      </c>
      <c r="D75" s="8">
        <f t="shared" si="17"/>
        <v>656.47000000000025</v>
      </c>
      <c r="E75" s="8">
        <f t="shared" si="29"/>
        <v>3087.2700000000004</v>
      </c>
      <c r="F75" s="21">
        <v>0</v>
      </c>
      <c r="G75" s="13"/>
      <c r="H75" s="4">
        <f t="shared" si="24"/>
        <v>68</v>
      </c>
      <c r="I75" s="8">
        <f t="shared" si="25"/>
        <v>364620.26</v>
      </c>
      <c r="J75" s="8">
        <f t="shared" si="30"/>
        <v>2430.8000000000002</v>
      </c>
      <c r="K75" s="8">
        <f t="shared" si="21"/>
        <v>656.47000000000025</v>
      </c>
      <c r="L75" s="8">
        <f t="shared" si="31"/>
        <v>3087.2700000000004</v>
      </c>
      <c r="M75" s="21">
        <v>0</v>
      </c>
      <c r="T75" s="8">
        <f t="shared" si="26"/>
        <v>0</v>
      </c>
      <c r="U75" s="8">
        <f t="shared" si="27"/>
        <v>0</v>
      </c>
      <c r="V75" s="1">
        <f t="shared" si="22"/>
        <v>1</v>
      </c>
      <c r="W75" s="1">
        <f t="shared" si="28"/>
        <v>1</v>
      </c>
    </row>
    <row r="76" spans="1:23" x14ac:dyDescent="0.3">
      <c r="A76" s="4">
        <f t="shared" si="16"/>
        <v>69</v>
      </c>
      <c r="B76" s="8">
        <f t="shared" si="23"/>
        <v>363963.79</v>
      </c>
      <c r="C76" s="8">
        <f t="shared" si="20"/>
        <v>2426.4299999999998</v>
      </c>
      <c r="D76" s="8">
        <f t="shared" si="17"/>
        <v>660.8400000000006</v>
      </c>
      <c r="E76" s="8">
        <f t="shared" si="29"/>
        <v>3087.2700000000004</v>
      </c>
      <c r="F76" s="21">
        <v>0</v>
      </c>
      <c r="G76" s="13"/>
      <c r="H76" s="4">
        <f t="shared" si="24"/>
        <v>69</v>
      </c>
      <c r="I76" s="8">
        <f t="shared" si="25"/>
        <v>363963.79</v>
      </c>
      <c r="J76" s="8">
        <f t="shared" si="30"/>
        <v>2426.4299999999998</v>
      </c>
      <c r="K76" s="8">
        <f t="shared" si="21"/>
        <v>660.8400000000006</v>
      </c>
      <c r="L76" s="8">
        <f t="shared" si="31"/>
        <v>3087.2700000000004</v>
      </c>
      <c r="M76" s="21">
        <v>0</v>
      </c>
      <c r="T76" s="8">
        <f t="shared" si="26"/>
        <v>0</v>
      </c>
      <c r="U76" s="8">
        <f t="shared" si="27"/>
        <v>0</v>
      </c>
      <c r="V76" s="1">
        <f t="shared" si="22"/>
        <v>1</v>
      </c>
      <c r="W76" s="1">
        <f t="shared" si="28"/>
        <v>1</v>
      </c>
    </row>
    <row r="77" spans="1:23" x14ac:dyDescent="0.3">
      <c r="A77" s="4">
        <f t="shared" si="16"/>
        <v>70</v>
      </c>
      <c r="B77" s="8">
        <f t="shared" si="23"/>
        <v>363302.95</v>
      </c>
      <c r="C77" s="8">
        <f t="shared" si="20"/>
        <v>2422.02</v>
      </c>
      <c r="D77" s="8">
        <f t="shared" si="17"/>
        <v>665.25000000000045</v>
      </c>
      <c r="E77" s="8">
        <f t="shared" si="29"/>
        <v>3087.2700000000004</v>
      </c>
      <c r="F77" s="21">
        <v>0</v>
      </c>
      <c r="G77" s="13"/>
      <c r="H77" s="4">
        <f t="shared" si="24"/>
        <v>70</v>
      </c>
      <c r="I77" s="8">
        <f t="shared" si="25"/>
        <v>363302.95</v>
      </c>
      <c r="J77" s="8">
        <f t="shared" si="30"/>
        <v>2422.02</v>
      </c>
      <c r="K77" s="8">
        <f t="shared" si="21"/>
        <v>665.25000000000045</v>
      </c>
      <c r="L77" s="8">
        <f t="shared" si="31"/>
        <v>3087.2700000000004</v>
      </c>
      <c r="M77" s="21">
        <v>0</v>
      </c>
      <c r="T77" s="8">
        <f t="shared" si="26"/>
        <v>0</v>
      </c>
      <c r="U77" s="8">
        <f t="shared" si="27"/>
        <v>0</v>
      </c>
      <c r="V77" s="1">
        <f t="shared" si="22"/>
        <v>1</v>
      </c>
      <c r="W77" s="1">
        <f t="shared" si="28"/>
        <v>1</v>
      </c>
    </row>
    <row r="78" spans="1:23" x14ac:dyDescent="0.3">
      <c r="A78" s="4">
        <f t="shared" si="16"/>
        <v>71</v>
      </c>
      <c r="B78" s="8">
        <f t="shared" si="23"/>
        <v>362637.7</v>
      </c>
      <c r="C78" s="8">
        <f t="shared" si="20"/>
        <v>2417.58</v>
      </c>
      <c r="D78" s="8">
        <f t="shared" si="17"/>
        <v>669.69000000000051</v>
      </c>
      <c r="E78" s="8">
        <f t="shared" si="29"/>
        <v>3087.2700000000004</v>
      </c>
      <c r="F78" s="21">
        <v>0</v>
      </c>
      <c r="G78" s="13"/>
      <c r="H78" s="4">
        <f t="shared" si="24"/>
        <v>71</v>
      </c>
      <c r="I78" s="8">
        <f t="shared" si="25"/>
        <v>362637.7</v>
      </c>
      <c r="J78" s="8">
        <f t="shared" si="30"/>
        <v>2417.58</v>
      </c>
      <c r="K78" s="8">
        <f t="shared" si="21"/>
        <v>669.69000000000051</v>
      </c>
      <c r="L78" s="8">
        <f t="shared" si="31"/>
        <v>3087.2700000000004</v>
      </c>
      <c r="M78" s="21">
        <v>0</v>
      </c>
      <c r="T78" s="8">
        <f t="shared" si="26"/>
        <v>0</v>
      </c>
      <c r="U78" s="8">
        <f t="shared" si="27"/>
        <v>0</v>
      </c>
      <c r="V78" s="1">
        <f t="shared" si="22"/>
        <v>1</v>
      </c>
      <c r="W78" s="1">
        <f t="shared" si="28"/>
        <v>1</v>
      </c>
    </row>
    <row r="79" spans="1:23" x14ac:dyDescent="0.3">
      <c r="A79" s="4">
        <f t="shared" ref="A79:A142" si="32">IF(B79&lt;&gt;"",A78+1,"")</f>
        <v>72</v>
      </c>
      <c r="B79" s="8">
        <f t="shared" si="23"/>
        <v>361968.01</v>
      </c>
      <c r="C79" s="8">
        <f t="shared" si="20"/>
        <v>2413.12</v>
      </c>
      <c r="D79" s="8">
        <f t="shared" ref="D79:D142" si="33">IF(B79&lt;&gt;"",MIN(E79-C79,B79),"")</f>
        <v>674.15000000000055</v>
      </c>
      <c r="E79" s="8">
        <f t="shared" si="29"/>
        <v>3087.2700000000004</v>
      </c>
      <c r="F79" s="21">
        <v>0</v>
      </c>
      <c r="G79" s="13"/>
      <c r="H79" s="4">
        <f t="shared" si="24"/>
        <v>72</v>
      </c>
      <c r="I79" s="8">
        <f t="shared" si="25"/>
        <v>361968.01</v>
      </c>
      <c r="J79" s="8">
        <f t="shared" si="30"/>
        <v>2413.12</v>
      </c>
      <c r="K79" s="8">
        <f t="shared" si="21"/>
        <v>674.15000000000055</v>
      </c>
      <c r="L79" s="8">
        <f t="shared" si="31"/>
        <v>3087.2700000000004</v>
      </c>
      <c r="M79" s="21">
        <v>0</v>
      </c>
      <c r="T79" s="8">
        <f t="shared" si="26"/>
        <v>0</v>
      </c>
      <c r="U79" s="8">
        <f t="shared" si="27"/>
        <v>0</v>
      </c>
      <c r="V79" s="1">
        <f t="shared" si="22"/>
        <v>1</v>
      </c>
      <c r="W79" s="1">
        <f t="shared" si="28"/>
        <v>1</v>
      </c>
    </row>
    <row r="80" spans="1:23" x14ac:dyDescent="0.3">
      <c r="A80" s="4">
        <f t="shared" si="32"/>
        <v>73</v>
      </c>
      <c r="B80" s="8">
        <f t="shared" si="23"/>
        <v>361293.86</v>
      </c>
      <c r="C80" s="8">
        <f t="shared" si="20"/>
        <v>2408.63</v>
      </c>
      <c r="D80" s="8">
        <f t="shared" si="33"/>
        <v>678.64000000000033</v>
      </c>
      <c r="E80" s="8">
        <f t="shared" si="29"/>
        <v>3087.2700000000004</v>
      </c>
      <c r="F80" s="21">
        <v>0</v>
      </c>
      <c r="G80" s="13"/>
      <c r="H80" s="4">
        <f t="shared" si="24"/>
        <v>73</v>
      </c>
      <c r="I80" s="8">
        <f t="shared" si="25"/>
        <v>361293.86</v>
      </c>
      <c r="J80" s="8">
        <f t="shared" si="30"/>
        <v>2408.63</v>
      </c>
      <c r="K80" s="8">
        <f t="shared" si="21"/>
        <v>678.64000000000033</v>
      </c>
      <c r="L80" s="8">
        <f t="shared" si="31"/>
        <v>3087.2700000000004</v>
      </c>
      <c r="M80" s="21">
        <v>0</v>
      </c>
      <c r="T80" s="8">
        <f t="shared" si="26"/>
        <v>0</v>
      </c>
      <c r="U80" s="8">
        <f t="shared" si="27"/>
        <v>0</v>
      </c>
      <c r="V80" s="1">
        <f t="shared" si="22"/>
        <v>1</v>
      </c>
      <c r="W80" s="1">
        <f t="shared" si="28"/>
        <v>1</v>
      </c>
    </row>
    <row r="81" spans="1:23" x14ac:dyDescent="0.3">
      <c r="A81" s="4">
        <f t="shared" si="32"/>
        <v>74</v>
      </c>
      <c r="B81" s="8">
        <f t="shared" si="23"/>
        <v>360615.22</v>
      </c>
      <c r="C81" s="8">
        <f t="shared" si="20"/>
        <v>2404.1</v>
      </c>
      <c r="D81" s="8">
        <f t="shared" si="33"/>
        <v>683.17000000000053</v>
      </c>
      <c r="E81" s="8">
        <f t="shared" si="29"/>
        <v>3087.2700000000004</v>
      </c>
      <c r="F81" s="21">
        <v>0</v>
      </c>
      <c r="G81" s="13"/>
      <c r="H81" s="4">
        <f t="shared" si="24"/>
        <v>74</v>
      </c>
      <c r="I81" s="8">
        <f t="shared" si="25"/>
        <v>360615.22</v>
      </c>
      <c r="J81" s="8">
        <f t="shared" si="30"/>
        <v>2404.1</v>
      </c>
      <c r="K81" s="8">
        <f t="shared" si="21"/>
        <v>683.17000000000053</v>
      </c>
      <c r="L81" s="8">
        <f t="shared" si="31"/>
        <v>3087.2700000000004</v>
      </c>
      <c r="M81" s="21">
        <v>0</v>
      </c>
      <c r="T81" s="8">
        <f t="shared" si="26"/>
        <v>0</v>
      </c>
      <c r="U81" s="8">
        <f t="shared" si="27"/>
        <v>0</v>
      </c>
      <c r="V81" s="1">
        <f t="shared" si="22"/>
        <v>1</v>
      </c>
      <c r="W81" s="1">
        <f t="shared" si="28"/>
        <v>1</v>
      </c>
    </row>
    <row r="82" spans="1:23" x14ac:dyDescent="0.3">
      <c r="A82" s="4">
        <f t="shared" si="32"/>
        <v>75</v>
      </c>
      <c r="B82" s="8">
        <f t="shared" si="23"/>
        <v>359932.05</v>
      </c>
      <c r="C82" s="8">
        <f t="shared" si="20"/>
        <v>2399.5500000000002</v>
      </c>
      <c r="D82" s="8">
        <f t="shared" si="33"/>
        <v>687.72000000000025</v>
      </c>
      <c r="E82" s="8">
        <f t="shared" si="29"/>
        <v>3087.2700000000004</v>
      </c>
      <c r="F82" s="21">
        <v>0</v>
      </c>
      <c r="G82" s="13"/>
      <c r="H82" s="4">
        <f t="shared" si="24"/>
        <v>75</v>
      </c>
      <c r="I82" s="8">
        <f t="shared" si="25"/>
        <v>359932.05</v>
      </c>
      <c r="J82" s="8">
        <f t="shared" si="30"/>
        <v>2399.5500000000002</v>
      </c>
      <c r="K82" s="8">
        <f t="shared" si="21"/>
        <v>687.72000000000025</v>
      </c>
      <c r="L82" s="8">
        <f t="shared" si="31"/>
        <v>3087.2700000000004</v>
      </c>
      <c r="M82" s="21">
        <v>0</v>
      </c>
      <c r="T82" s="8">
        <f t="shared" si="26"/>
        <v>0</v>
      </c>
      <c r="U82" s="8">
        <f t="shared" si="27"/>
        <v>0</v>
      </c>
      <c r="V82" s="1">
        <f t="shared" si="22"/>
        <v>1</v>
      </c>
      <c r="W82" s="1">
        <f t="shared" si="28"/>
        <v>1</v>
      </c>
    </row>
    <row r="83" spans="1:23" x14ac:dyDescent="0.3">
      <c r="A83" s="4">
        <f t="shared" si="32"/>
        <v>76</v>
      </c>
      <c r="B83" s="8">
        <f t="shared" si="23"/>
        <v>359244.33</v>
      </c>
      <c r="C83" s="8">
        <f t="shared" si="20"/>
        <v>2394.96</v>
      </c>
      <c r="D83" s="8">
        <f t="shared" si="33"/>
        <v>692.3100000000004</v>
      </c>
      <c r="E83" s="8">
        <f t="shared" si="29"/>
        <v>3087.2700000000004</v>
      </c>
      <c r="F83" s="21">
        <v>0</v>
      </c>
      <c r="G83" s="13"/>
      <c r="H83" s="4">
        <f t="shared" si="24"/>
        <v>76</v>
      </c>
      <c r="I83" s="8">
        <f t="shared" si="25"/>
        <v>359244.33</v>
      </c>
      <c r="J83" s="8">
        <f t="shared" si="30"/>
        <v>2394.96</v>
      </c>
      <c r="K83" s="8">
        <f t="shared" si="21"/>
        <v>692.3100000000004</v>
      </c>
      <c r="L83" s="8">
        <f t="shared" si="31"/>
        <v>3087.2700000000004</v>
      </c>
      <c r="M83" s="21">
        <v>0</v>
      </c>
      <c r="T83" s="8">
        <f t="shared" si="26"/>
        <v>0</v>
      </c>
      <c r="U83" s="8">
        <f t="shared" si="27"/>
        <v>0</v>
      </c>
      <c r="V83" s="1">
        <f t="shared" si="22"/>
        <v>1</v>
      </c>
      <c r="W83" s="1">
        <f t="shared" si="28"/>
        <v>1</v>
      </c>
    </row>
    <row r="84" spans="1:23" x14ac:dyDescent="0.3">
      <c r="A84" s="4">
        <f t="shared" si="32"/>
        <v>77</v>
      </c>
      <c r="B84" s="8">
        <f t="shared" si="23"/>
        <v>358552.02</v>
      </c>
      <c r="C84" s="8">
        <f t="shared" si="20"/>
        <v>2390.35</v>
      </c>
      <c r="D84" s="8">
        <f t="shared" si="33"/>
        <v>696.92000000000053</v>
      </c>
      <c r="E84" s="8">
        <f t="shared" si="29"/>
        <v>3087.2700000000004</v>
      </c>
      <c r="F84" s="21">
        <v>0</v>
      </c>
      <c r="G84" s="13"/>
      <c r="H84" s="4">
        <f t="shared" si="24"/>
        <v>77</v>
      </c>
      <c r="I84" s="8">
        <f t="shared" si="25"/>
        <v>358552.02</v>
      </c>
      <c r="J84" s="8">
        <f t="shared" si="30"/>
        <v>2390.35</v>
      </c>
      <c r="K84" s="8">
        <f t="shared" si="21"/>
        <v>696.92000000000053</v>
      </c>
      <c r="L84" s="8">
        <f t="shared" si="31"/>
        <v>3087.2700000000004</v>
      </c>
      <c r="M84" s="21">
        <v>0</v>
      </c>
      <c r="T84" s="8">
        <f t="shared" si="26"/>
        <v>0</v>
      </c>
      <c r="U84" s="8">
        <f t="shared" si="27"/>
        <v>0</v>
      </c>
      <c r="V84" s="1">
        <f t="shared" si="22"/>
        <v>1</v>
      </c>
      <c r="W84" s="1">
        <f t="shared" si="28"/>
        <v>1</v>
      </c>
    </row>
    <row r="85" spans="1:23" x14ac:dyDescent="0.3">
      <c r="A85" s="4">
        <f t="shared" si="32"/>
        <v>78</v>
      </c>
      <c r="B85" s="8">
        <f t="shared" si="23"/>
        <v>357855.1</v>
      </c>
      <c r="C85" s="8">
        <f t="shared" si="20"/>
        <v>2385.6999999999998</v>
      </c>
      <c r="D85" s="8">
        <f t="shared" si="33"/>
        <v>701.57000000000062</v>
      </c>
      <c r="E85" s="8">
        <f t="shared" si="29"/>
        <v>3087.2700000000004</v>
      </c>
      <c r="F85" s="21">
        <v>0</v>
      </c>
      <c r="G85" s="13"/>
      <c r="H85" s="4">
        <f t="shared" si="24"/>
        <v>78</v>
      </c>
      <c r="I85" s="8">
        <f t="shared" si="25"/>
        <v>357855.1</v>
      </c>
      <c r="J85" s="8">
        <f t="shared" si="30"/>
        <v>2385.6999999999998</v>
      </c>
      <c r="K85" s="8">
        <f t="shared" si="21"/>
        <v>701.57000000000062</v>
      </c>
      <c r="L85" s="8">
        <f t="shared" si="31"/>
        <v>3087.2700000000004</v>
      </c>
      <c r="M85" s="21">
        <v>0</v>
      </c>
      <c r="T85" s="8">
        <f t="shared" si="26"/>
        <v>0</v>
      </c>
      <c r="U85" s="8">
        <f t="shared" si="27"/>
        <v>0</v>
      </c>
      <c r="V85" s="1">
        <f t="shared" si="22"/>
        <v>1</v>
      </c>
      <c r="W85" s="1">
        <f t="shared" si="28"/>
        <v>1</v>
      </c>
    </row>
    <row r="86" spans="1:23" x14ac:dyDescent="0.3">
      <c r="A86" s="4">
        <f t="shared" si="32"/>
        <v>79</v>
      </c>
      <c r="B86" s="8">
        <f t="shared" si="23"/>
        <v>357153.53</v>
      </c>
      <c r="C86" s="8">
        <f t="shared" si="20"/>
        <v>2381.02</v>
      </c>
      <c r="D86" s="8">
        <f t="shared" si="33"/>
        <v>706.25000000000045</v>
      </c>
      <c r="E86" s="8">
        <f t="shared" si="29"/>
        <v>3087.2700000000004</v>
      </c>
      <c r="F86" s="21">
        <v>0</v>
      </c>
      <c r="G86" s="13"/>
      <c r="H86" s="4">
        <f t="shared" si="24"/>
        <v>79</v>
      </c>
      <c r="I86" s="8">
        <f t="shared" si="25"/>
        <v>357153.53</v>
      </c>
      <c r="J86" s="8">
        <f t="shared" si="30"/>
        <v>2381.02</v>
      </c>
      <c r="K86" s="8">
        <f t="shared" si="21"/>
        <v>706.25000000000045</v>
      </c>
      <c r="L86" s="8">
        <f t="shared" si="31"/>
        <v>3087.2700000000004</v>
      </c>
      <c r="M86" s="21">
        <v>0</v>
      </c>
      <c r="T86" s="8">
        <f t="shared" si="26"/>
        <v>0</v>
      </c>
      <c r="U86" s="8">
        <f t="shared" si="27"/>
        <v>0</v>
      </c>
      <c r="V86" s="1">
        <f t="shared" si="22"/>
        <v>1</v>
      </c>
      <c r="W86" s="1">
        <f t="shared" si="28"/>
        <v>1</v>
      </c>
    </row>
    <row r="87" spans="1:23" x14ac:dyDescent="0.3">
      <c r="A87" s="4">
        <f t="shared" si="32"/>
        <v>80</v>
      </c>
      <c r="B87" s="8">
        <f t="shared" si="23"/>
        <v>356447.28</v>
      </c>
      <c r="C87" s="8">
        <f t="shared" si="20"/>
        <v>2376.3200000000002</v>
      </c>
      <c r="D87" s="8">
        <f t="shared" si="33"/>
        <v>710.95000000000027</v>
      </c>
      <c r="E87" s="8">
        <f t="shared" si="29"/>
        <v>3087.2700000000004</v>
      </c>
      <c r="F87" s="21">
        <v>0</v>
      </c>
      <c r="G87" s="13"/>
      <c r="H87" s="4">
        <f t="shared" si="24"/>
        <v>80</v>
      </c>
      <c r="I87" s="8">
        <f t="shared" si="25"/>
        <v>356447.28</v>
      </c>
      <c r="J87" s="8">
        <f t="shared" si="30"/>
        <v>2376.3200000000002</v>
      </c>
      <c r="K87" s="8">
        <f t="shared" si="21"/>
        <v>710.95000000000027</v>
      </c>
      <c r="L87" s="8">
        <f t="shared" si="31"/>
        <v>3087.2700000000004</v>
      </c>
      <c r="M87" s="21">
        <v>0</v>
      </c>
      <c r="T87" s="8">
        <f t="shared" si="26"/>
        <v>0</v>
      </c>
      <c r="U87" s="8">
        <f t="shared" si="27"/>
        <v>0</v>
      </c>
      <c r="V87" s="1">
        <f t="shared" si="22"/>
        <v>1</v>
      </c>
      <c r="W87" s="1">
        <f t="shared" si="28"/>
        <v>1</v>
      </c>
    </row>
    <row r="88" spans="1:23" x14ac:dyDescent="0.3">
      <c r="A88" s="4">
        <f t="shared" si="32"/>
        <v>81</v>
      </c>
      <c r="B88" s="8">
        <f t="shared" si="23"/>
        <v>355736.33</v>
      </c>
      <c r="C88" s="8">
        <f t="shared" si="20"/>
        <v>2371.58</v>
      </c>
      <c r="D88" s="8">
        <f t="shared" si="33"/>
        <v>715.69000000000051</v>
      </c>
      <c r="E88" s="8">
        <f t="shared" si="29"/>
        <v>3087.2700000000004</v>
      </c>
      <c r="F88" s="21">
        <v>0</v>
      </c>
      <c r="G88" s="13"/>
      <c r="H88" s="4">
        <f t="shared" si="24"/>
        <v>81</v>
      </c>
      <c r="I88" s="8">
        <f t="shared" si="25"/>
        <v>355736.33</v>
      </c>
      <c r="J88" s="8">
        <f t="shared" si="30"/>
        <v>2371.58</v>
      </c>
      <c r="K88" s="8">
        <f t="shared" si="21"/>
        <v>715.69000000000051</v>
      </c>
      <c r="L88" s="8">
        <f t="shared" si="31"/>
        <v>3087.2700000000004</v>
      </c>
      <c r="M88" s="21">
        <v>0</v>
      </c>
      <c r="T88" s="8">
        <f t="shared" si="26"/>
        <v>0</v>
      </c>
      <c r="U88" s="8">
        <f t="shared" si="27"/>
        <v>0</v>
      </c>
      <c r="V88" s="1">
        <f t="shared" si="22"/>
        <v>1</v>
      </c>
      <c r="W88" s="1">
        <f t="shared" si="28"/>
        <v>1</v>
      </c>
    </row>
    <row r="89" spans="1:23" x14ac:dyDescent="0.3">
      <c r="A89" s="4">
        <f t="shared" si="32"/>
        <v>82</v>
      </c>
      <c r="B89" s="8">
        <f t="shared" si="23"/>
        <v>355020.64</v>
      </c>
      <c r="C89" s="8">
        <f t="shared" si="20"/>
        <v>2366.8000000000002</v>
      </c>
      <c r="D89" s="8">
        <f t="shared" si="33"/>
        <v>720.47000000000025</v>
      </c>
      <c r="E89" s="8">
        <f t="shared" si="29"/>
        <v>3087.2700000000004</v>
      </c>
      <c r="F89" s="21">
        <v>0</v>
      </c>
      <c r="G89" s="13"/>
      <c r="H89" s="4">
        <f t="shared" si="24"/>
        <v>82</v>
      </c>
      <c r="I89" s="8">
        <f t="shared" si="25"/>
        <v>355020.64</v>
      </c>
      <c r="J89" s="8">
        <f t="shared" si="30"/>
        <v>2366.8000000000002</v>
      </c>
      <c r="K89" s="8">
        <f t="shared" si="21"/>
        <v>720.47000000000025</v>
      </c>
      <c r="L89" s="8">
        <f t="shared" si="31"/>
        <v>3087.2700000000004</v>
      </c>
      <c r="M89" s="21">
        <v>0</v>
      </c>
      <c r="T89" s="8">
        <f t="shared" si="26"/>
        <v>0</v>
      </c>
      <c r="U89" s="8">
        <f t="shared" si="27"/>
        <v>0</v>
      </c>
      <c r="V89" s="1">
        <f t="shared" si="22"/>
        <v>1</v>
      </c>
      <c r="W89" s="1">
        <f t="shared" si="28"/>
        <v>1</v>
      </c>
    </row>
    <row r="90" spans="1:23" x14ac:dyDescent="0.3">
      <c r="A90" s="4">
        <f t="shared" si="32"/>
        <v>83</v>
      </c>
      <c r="B90" s="8">
        <f t="shared" si="23"/>
        <v>354300.17</v>
      </c>
      <c r="C90" s="8">
        <f t="shared" si="20"/>
        <v>2362</v>
      </c>
      <c r="D90" s="8">
        <f t="shared" si="33"/>
        <v>725.27000000000044</v>
      </c>
      <c r="E90" s="8">
        <f t="shared" si="29"/>
        <v>3087.2700000000004</v>
      </c>
      <c r="F90" s="21">
        <v>0</v>
      </c>
      <c r="G90" s="13"/>
      <c r="H90" s="4">
        <f t="shared" si="24"/>
        <v>83</v>
      </c>
      <c r="I90" s="8">
        <f t="shared" si="25"/>
        <v>354300.17</v>
      </c>
      <c r="J90" s="8">
        <f t="shared" si="30"/>
        <v>2362</v>
      </c>
      <c r="K90" s="8">
        <f t="shared" si="21"/>
        <v>725.27000000000044</v>
      </c>
      <c r="L90" s="8">
        <f t="shared" si="31"/>
        <v>3087.2700000000004</v>
      </c>
      <c r="M90" s="21">
        <v>0</v>
      </c>
      <c r="T90" s="8">
        <f t="shared" si="26"/>
        <v>0</v>
      </c>
      <c r="U90" s="8">
        <f t="shared" si="27"/>
        <v>0</v>
      </c>
      <c r="V90" s="1">
        <f t="shared" si="22"/>
        <v>1</v>
      </c>
      <c r="W90" s="1">
        <f t="shared" si="28"/>
        <v>1</v>
      </c>
    </row>
    <row r="91" spans="1:23" x14ac:dyDescent="0.3">
      <c r="A91" s="4">
        <f t="shared" si="32"/>
        <v>84</v>
      </c>
      <c r="B91" s="8">
        <f t="shared" si="23"/>
        <v>353574.9</v>
      </c>
      <c r="C91" s="8">
        <f t="shared" si="20"/>
        <v>2357.17</v>
      </c>
      <c r="D91" s="8">
        <f t="shared" si="33"/>
        <v>730.10000000000036</v>
      </c>
      <c r="E91" s="8">
        <f t="shared" si="29"/>
        <v>3087.2700000000004</v>
      </c>
      <c r="F91" s="21">
        <v>0</v>
      </c>
      <c r="G91" s="13"/>
      <c r="H91" s="4">
        <f t="shared" si="24"/>
        <v>84</v>
      </c>
      <c r="I91" s="8">
        <f t="shared" si="25"/>
        <v>353574.9</v>
      </c>
      <c r="J91" s="8">
        <f t="shared" si="30"/>
        <v>2357.17</v>
      </c>
      <c r="K91" s="8">
        <f t="shared" si="21"/>
        <v>730.10000000000036</v>
      </c>
      <c r="L91" s="8">
        <f t="shared" si="31"/>
        <v>3087.2700000000004</v>
      </c>
      <c r="M91" s="21">
        <v>0</v>
      </c>
      <c r="T91" s="8">
        <f t="shared" si="26"/>
        <v>0</v>
      </c>
      <c r="U91" s="8">
        <f t="shared" si="27"/>
        <v>0</v>
      </c>
      <c r="V91" s="1">
        <f t="shared" si="22"/>
        <v>1</v>
      </c>
      <c r="W91" s="1">
        <f t="shared" si="28"/>
        <v>1</v>
      </c>
    </row>
    <row r="92" spans="1:23" x14ac:dyDescent="0.3">
      <c r="A92" s="4">
        <f t="shared" si="32"/>
        <v>85</v>
      </c>
      <c r="B92" s="8">
        <f t="shared" si="23"/>
        <v>352844.79999999999</v>
      </c>
      <c r="C92" s="8">
        <f t="shared" si="20"/>
        <v>2352.3000000000002</v>
      </c>
      <c r="D92" s="8">
        <f t="shared" si="33"/>
        <v>734.97000000000025</v>
      </c>
      <c r="E92" s="8">
        <f t="shared" si="29"/>
        <v>3087.2700000000004</v>
      </c>
      <c r="F92" s="21">
        <v>0</v>
      </c>
      <c r="G92" s="13"/>
      <c r="H92" s="4">
        <f t="shared" si="24"/>
        <v>85</v>
      </c>
      <c r="I92" s="8">
        <f t="shared" si="25"/>
        <v>352844.79999999999</v>
      </c>
      <c r="J92" s="8">
        <f t="shared" si="30"/>
        <v>2352.3000000000002</v>
      </c>
      <c r="K92" s="8">
        <f t="shared" si="21"/>
        <v>734.97000000000025</v>
      </c>
      <c r="L92" s="8">
        <f t="shared" si="31"/>
        <v>3087.2700000000004</v>
      </c>
      <c r="M92" s="21">
        <v>0</v>
      </c>
      <c r="T92" s="8">
        <f t="shared" si="26"/>
        <v>0</v>
      </c>
      <c r="U92" s="8">
        <f t="shared" si="27"/>
        <v>0</v>
      </c>
      <c r="V92" s="1">
        <f t="shared" si="22"/>
        <v>1</v>
      </c>
      <c r="W92" s="1">
        <f t="shared" si="28"/>
        <v>1</v>
      </c>
    </row>
    <row r="93" spans="1:23" x14ac:dyDescent="0.3">
      <c r="A93" s="4">
        <f t="shared" si="32"/>
        <v>86</v>
      </c>
      <c r="B93" s="8">
        <f t="shared" si="23"/>
        <v>352109.83</v>
      </c>
      <c r="C93" s="8">
        <f t="shared" si="20"/>
        <v>2347.4</v>
      </c>
      <c r="D93" s="8">
        <f t="shared" si="33"/>
        <v>739.87000000000035</v>
      </c>
      <c r="E93" s="8">
        <f t="shared" si="29"/>
        <v>3087.2700000000004</v>
      </c>
      <c r="F93" s="21">
        <v>0</v>
      </c>
      <c r="G93" s="13"/>
      <c r="H93" s="4">
        <f t="shared" si="24"/>
        <v>86</v>
      </c>
      <c r="I93" s="8">
        <f t="shared" si="25"/>
        <v>352109.83</v>
      </c>
      <c r="J93" s="8">
        <f t="shared" si="30"/>
        <v>2347.4</v>
      </c>
      <c r="K93" s="8">
        <f t="shared" si="21"/>
        <v>739.87000000000035</v>
      </c>
      <c r="L93" s="8">
        <f t="shared" si="31"/>
        <v>3087.2700000000004</v>
      </c>
      <c r="M93" s="21">
        <v>0</v>
      </c>
      <c r="T93" s="8">
        <f t="shared" si="26"/>
        <v>0</v>
      </c>
      <c r="U93" s="8">
        <f t="shared" si="27"/>
        <v>0</v>
      </c>
      <c r="V93" s="1">
        <f t="shared" si="22"/>
        <v>1</v>
      </c>
      <c r="W93" s="1">
        <f t="shared" si="28"/>
        <v>1</v>
      </c>
    </row>
    <row r="94" spans="1:23" x14ac:dyDescent="0.3">
      <c r="A94" s="4">
        <f t="shared" si="32"/>
        <v>87</v>
      </c>
      <c r="B94" s="8">
        <f t="shared" si="23"/>
        <v>351369.96</v>
      </c>
      <c r="C94" s="8">
        <f t="shared" si="20"/>
        <v>2342.4699999999998</v>
      </c>
      <c r="D94" s="8">
        <f t="shared" si="33"/>
        <v>744.79000000000042</v>
      </c>
      <c r="E94" s="8">
        <f t="shared" si="29"/>
        <v>3087.26</v>
      </c>
      <c r="F94" s="21">
        <v>0</v>
      </c>
      <c r="G94" s="13"/>
      <c r="H94" s="4">
        <f t="shared" si="24"/>
        <v>87</v>
      </c>
      <c r="I94" s="8">
        <f t="shared" si="25"/>
        <v>351369.96</v>
      </c>
      <c r="J94" s="8">
        <f t="shared" si="30"/>
        <v>2342.4699999999998</v>
      </c>
      <c r="K94" s="8">
        <f t="shared" si="21"/>
        <v>744.80000000000064</v>
      </c>
      <c r="L94" s="8">
        <f t="shared" si="31"/>
        <v>3087.2700000000004</v>
      </c>
      <c r="M94" s="21">
        <v>0</v>
      </c>
      <c r="T94" s="8">
        <f t="shared" si="26"/>
        <v>0</v>
      </c>
      <c r="U94" s="8">
        <f t="shared" si="27"/>
        <v>0</v>
      </c>
      <c r="V94" s="1">
        <f t="shared" si="22"/>
        <v>1</v>
      </c>
      <c r="W94" s="1">
        <f t="shared" si="28"/>
        <v>1</v>
      </c>
    </row>
    <row r="95" spans="1:23" x14ac:dyDescent="0.3">
      <c r="A95" s="4">
        <f t="shared" si="32"/>
        <v>88</v>
      </c>
      <c r="B95" s="8">
        <f t="shared" si="23"/>
        <v>350625.17</v>
      </c>
      <c r="C95" s="8">
        <f t="shared" si="20"/>
        <v>2337.5</v>
      </c>
      <c r="D95" s="8">
        <f t="shared" si="33"/>
        <v>749.77000000000044</v>
      </c>
      <c r="E95" s="8">
        <f t="shared" si="29"/>
        <v>3087.2700000000004</v>
      </c>
      <c r="F95" s="21">
        <v>0</v>
      </c>
      <c r="G95" s="13"/>
      <c r="H95" s="4">
        <f t="shared" si="24"/>
        <v>88</v>
      </c>
      <c r="I95" s="8">
        <f t="shared" si="25"/>
        <v>350625.16</v>
      </c>
      <c r="J95" s="8">
        <f t="shared" si="30"/>
        <v>2337.5</v>
      </c>
      <c r="K95" s="8">
        <f t="shared" si="21"/>
        <v>749.77000000000044</v>
      </c>
      <c r="L95" s="8">
        <f t="shared" si="31"/>
        <v>3087.2700000000004</v>
      </c>
      <c r="M95" s="21">
        <v>0</v>
      </c>
      <c r="T95" s="8">
        <f t="shared" si="26"/>
        <v>0</v>
      </c>
      <c r="U95" s="8">
        <f t="shared" si="27"/>
        <v>0</v>
      </c>
      <c r="V95" s="1">
        <f t="shared" si="22"/>
        <v>1</v>
      </c>
      <c r="W95" s="1">
        <f t="shared" si="28"/>
        <v>1</v>
      </c>
    </row>
    <row r="96" spans="1:23" x14ac:dyDescent="0.3">
      <c r="A96" s="4">
        <f t="shared" si="32"/>
        <v>89</v>
      </c>
      <c r="B96" s="8">
        <f t="shared" si="23"/>
        <v>349875.4</v>
      </c>
      <c r="C96" s="8">
        <f t="shared" si="20"/>
        <v>2332.5</v>
      </c>
      <c r="D96" s="8">
        <f t="shared" si="33"/>
        <v>754.76000000000022</v>
      </c>
      <c r="E96" s="8">
        <f t="shared" si="29"/>
        <v>3087.26</v>
      </c>
      <c r="F96" s="21">
        <v>0</v>
      </c>
      <c r="G96" s="13"/>
      <c r="H96" s="4">
        <f t="shared" si="24"/>
        <v>89</v>
      </c>
      <c r="I96" s="8">
        <f t="shared" si="25"/>
        <v>349875.39</v>
      </c>
      <c r="J96" s="8">
        <f t="shared" si="30"/>
        <v>2332.5</v>
      </c>
      <c r="K96" s="8">
        <f t="shared" si="21"/>
        <v>754.77000000000044</v>
      </c>
      <c r="L96" s="8">
        <f t="shared" si="31"/>
        <v>3087.2700000000004</v>
      </c>
      <c r="M96" s="21">
        <v>0</v>
      </c>
      <c r="T96" s="8">
        <f t="shared" si="26"/>
        <v>0</v>
      </c>
      <c r="U96" s="8">
        <f t="shared" si="27"/>
        <v>0</v>
      </c>
      <c r="V96" s="1">
        <f t="shared" si="22"/>
        <v>1</v>
      </c>
      <c r="W96" s="1">
        <f t="shared" si="28"/>
        <v>1</v>
      </c>
    </row>
    <row r="97" spans="1:23" x14ac:dyDescent="0.3">
      <c r="A97" s="4">
        <f t="shared" si="32"/>
        <v>90</v>
      </c>
      <c r="B97" s="8">
        <f t="shared" si="23"/>
        <v>349120.64</v>
      </c>
      <c r="C97" s="8">
        <f t="shared" si="20"/>
        <v>2327.4699999999998</v>
      </c>
      <c r="D97" s="8">
        <f t="shared" si="33"/>
        <v>759.79000000000042</v>
      </c>
      <c r="E97" s="8">
        <f t="shared" si="29"/>
        <v>3087.26</v>
      </c>
      <c r="F97" s="21">
        <v>0</v>
      </c>
      <c r="G97" s="13"/>
      <c r="H97" s="4">
        <f t="shared" si="24"/>
        <v>90</v>
      </c>
      <c r="I97" s="8">
        <f t="shared" si="25"/>
        <v>349120.62</v>
      </c>
      <c r="J97" s="8">
        <f t="shared" si="30"/>
        <v>2327.4699999999998</v>
      </c>
      <c r="K97" s="8">
        <f t="shared" si="21"/>
        <v>759.80000000000064</v>
      </c>
      <c r="L97" s="8">
        <f t="shared" si="31"/>
        <v>3087.2700000000004</v>
      </c>
      <c r="M97" s="21">
        <v>0</v>
      </c>
      <c r="T97" s="8">
        <f t="shared" si="26"/>
        <v>0</v>
      </c>
      <c r="U97" s="8">
        <f t="shared" si="27"/>
        <v>0</v>
      </c>
      <c r="V97" s="1">
        <f t="shared" si="22"/>
        <v>1</v>
      </c>
      <c r="W97" s="1">
        <f t="shared" si="28"/>
        <v>1</v>
      </c>
    </row>
    <row r="98" spans="1:23" x14ac:dyDescent="0.3">
      <c r="A98" s="4">
        <f t="shared" si="32"/>
        <v>91</v>
      </c>
      <c r="B98" s="8">
        <f t="shared" si="23"/>
        <v>348360.85</v>
      </c>
      <c r="C98" s="8">
        <f t="shared" si="20"/>
        <v>2322.41</v>
      </c>
      <c r="D98" s="8">
        <f t="shared" si="33"/>
        <v>764.85000000000036</v>
      </c>
      <c r="E98" s="8">
        <f t="shared" si="29"/>
        <v>3087.26</v>
      </c>
      <c r="F98" s="21">
        <v>0</v>
      </c>
      <c r="G98" s="13"/>
      <c r="H98" s="4">
        <f t="shared" si="24"/>
        <v>91</v>
      </c>
      <c r="I98" s="8">
        <f t="shared" si="25"/>
        <v>348360.82</v>
      </c>
      <c r="J98" s="8">
        <f t="shared" si="30"/>
        <v>2322.41</v>
      </c>
      <c r="K98" s="8">
        <f t="shared" si="21"/>
        <v>764.86000000000058</v>
      </c>
      <c r="L98" s="8">
        <f t="shared" si="31"/>
        <v>3087.2700000000004</v>
      </c>
      <c r="M98" s="21">
        <v>0</v>
      </c>
      <c r="T98" s="8">
        <f t="shared" si="26"/>
        <v>0</v>
      </c>
      <c r="U98" s="8">
        <f t="shared" si="27"/>
        <v>0</v>
      </c>
      <c r="V98" s="1">
        <f t="shared" si="22"/>
        <v>1</v>
      </c>
      <c r="W98" s="1">
        <f t="shared" si="28"/>
        <v>1</v>
      </c>
    </row>
    <row r="99" spans="1:23" x14ac:dyDescent="0.3">
      <c r="A99" s="4">
        <f t="shared" si="32"/>
        <v>92</v>
      </c>
      <c r="B99" s="8">
        <f t="shared" si="23"/>
        <v>347596</v>
      </c>
      <c r="C99" s="8">
        <f t="shared" si="20"/>
        <v>2317.31</v>
      </c>
      <c r="D99" s="8">
        <f t="shared" si="33"/>
        <v>769.95000000000027</v>
      </c>
      <c r="E99" s="8">
        <f t="shared" si="29"/>
        <v>3087.26</v>
      </c>
      <c r="F99" s="21">
        <v>0</v>
      </c>
      <c r="G99" s="13"/>
      <c r="H99" s="4">
        <f t="shared" si="24"/>
        <v>92</v>
      </c>
      <c r="I99" s="8">
        <f t="shared" si="25"/>
        <v>347595.96</v>
      </c>
      <c r="J99" s="8">
        <f t="shared" si="30"/>
        <v>2317.31</v>
      </c>
      <c r="K99" s="8">
        <f t="shared" si="21"/>
        <v>769.96000000000049</v>
      </c>
      <c r="L99" s="8">
        <f t="shared" si="31"/>
        <v>3087.2700000000004</v>
      </c>
      <c r="M99" s="21">
        <v>0</v>
      </c>
      <c r="T99" s="8">
        <f t="shared" si="26"/>
        <v>0</v>
      </c>
      <c r="U99" s="8">
        <f t="shared" si="27"/>
        <v>0</v>
      </c>
      <c r="V99" s="1">
        <f t="shared" si="22"/>
        <v>1</v>
      </c>
      <c r="W99" s="1">
        <f t="shared" si="28"/>
        <v>1</v>
      </c>
    </row>
    <row r="100" spans="1:23" x14ac:dyDescent="0.3">
      <c r="A100" s="4">
        <f t="shared" si="32"/>
        <v>93</v>
      </c>
      <c r="B100" s="8">
        <f t="shared" si="23"/>
        <v>346826.05</v>
      </c>
      <c r="C100" s="8">
        <f t="shared" si="20"/>
        <v>2312.17</v>
      </c>
      <c r="D100" s="8">
        <f t="shared" si="33"/>
        <v>775.09000000000015</v>
      </c>
      <c r="E100" s="8">
        <f t="shared" si="29"/>
        <v>3087.26</v>
      </c>
      <c r="F100" s="21">
        <v>0</v>
      </c>
      <c r="G100" s="13"/>
      <c r="H100" s="4">
        <f t="shared" si="24"/>
        <v>93</v>
      </c>
      <c r="I100" s="8">
        <f t="shared" si="25"/>
        <v>346826</v>
      </c>
      <c r="J100" s="8">
        <f t="shared" si="30"/>
        <v>2312.17</v>
      </c>
      <c r="K100" s="8">
        <f t="shared" si="21"/>
        <v>775.10000000000036</v>
      </c>
      <c r="L100" s="8">
        <f t="shared" si="31"/>
        <v>3087.2700000000004</v>
      </c>
      <c r="M100" s="21">
        <v>0</v>
      </c>
      <c r="T100" s="8">
        <f t="shared" si="26"/>
        <v>0</v>
      </c>
      <c r="U100" s="8">
        <f t="shared" si="27"/>
        <v>0</v>
      </c>
      <c r="V100" s="1">
        <f t="shared" si="22"/>
        <v>1</v>
      </c>
      <c r="W100" s="1">
        <f t="shared" si="28"/>
        <v>1</v>
      </c>
    </row>
    <row r="101" spans="1:23" x14ac:dyDescent="0.3">
      <c r="A101" s="4">
        <f t="shared" si="32"/>
        <v>94</v>
      </c>
      <c r="B101" s="8">
        <f t="shared" si="23"/>
        <v>346050.96</v>
      </c>
      <c r="C101" s="8">
        <f t="shared" si="20"/>
        <v>2307.0100000000002</v>
      </c>
      <c r="D101" s="8">
        <f t="shared" si="33"/>
        <v>780.25</v>
      </c>
      <c r="E101" s="8">
        <f t="shared" si="29"/>
        <v>3087.26</v>
      </c>
      <c r="F101" s="21">
        <v>0</v>
      </c>
      <c r="G101" s="13"/>
      <c r="H101" s="4">
        <f t="shared" si="24"/>
        <v>94</v>
      </c>
      <c r="I101" s="8">
        <f t="shared" si="25"/>
        <v>346050.9</v>
      </c>
      <c r="J101" s="8">
        <f t="shared" si="30"/>
        <v>2307.0100000000002</v>
      </c>
      <c r="K101" s="8">
        <f t="shared" si="21"/>
        <v>780.26000000000022</v>
      </c>
      <c r="L101" s="8">
        <f t="shared" si="31"/>
        <v>3087.2700000000004</v>
      </c>
      <c r="M101" s="21">
        <v>0</v>
      </c>
      <c r="T101" s="8">
        <f t="shared" si="26"/>
        <v>0</v>
      </c>
      <c r="U101" s="8">
        <f t="shared" si="27"/>
        <v>0</v>
      </c>
      <c r="V101" s="1">
        <f t="shared" si="22"/>
        <v>1</v>
      </c>
      <c r="W101" s="1">
        <f t="shared" si="28"/>
        <v>1</v>
      </c>
    </row>
    <row r="102" spans="1:23" x14ac:dyDescent="0.3">
      <c r="A102" s="4">
        <f t="shared" si="32"/>
        <v>95</v>
      </c>
      <c r="B102" s="8">
        <f t="shared" si="23"/>
        <v>345270.71</v>
      </c>
      <c r="C102" s="8">
        <f t="shared" si="20"/>
        <v>2301.8000000000002</v>
      </c>
      <c r="D102" s="8">
        <f t="shared" si="33"/>
        <v>785.46</v>
      </c>
      <c r="E102" s="8">
        <f t="shared" si="29"/>
        <v>3087.26</v>
      </c>
      <c r="F102" s="21">
        <v>0</v>
      </c>
      <c r="G102" s="13"/>
      <c r="H102" s="4">
        <f t="shared" si="24"/>
        <v>95</v>
      </c>
      <c r="I102" s="8">
        <f t="shared" si="25"/>
        <v>345270.64</v>
      </c>
      <c r="J102" s="8">
        <f t="shared" si="30"/>
        <v>2301.8000000000002</v>
      </c>
      <c r="K102" s="8">
        <f t="shared" si="21"/>
        <v>785.47000000000025</v>
      </c>
      <c r="L102" s="8">
        <f t="shared" si="31"/>
        <v>3087.2700000000004</v>
      </c>
      <c r="M102" s="21">
        <v>0</v>
      </c>
      <c r="T102" s="8">
        <f t="shared" si="26"/>
        <v>0</v>
      </c>
      <c r="U102" s="8">
        <f t="shared" si="27"/>
        <v>0</v>
      </c>
      <c r="V102" s="1">
        <f t="shared" si="22"/>
        <v>1</v>
      </c>
      <c r="W102" s="1">
        <f t="shared" si="28"/>
        <v>1</v>
      </c>
    </row>
    <row r="103" spans="1:23" x14ac:dyDescent="0.3">
      <c r="A103" s="4">
        <f t="shared" si="32"/>
        <v>96</v>
      </c>
      <c r="B103" s="8">
        <f t="shared" si="23"/>
        <v>344485.25</v>
      </c>
      <c r="C103" s="8">
        <f t="shared" si="20"/>
        <v>2296.5700000000002</v>
      </c>
      <c r="D103" s="8">
        <f t="shared" si="33"/>
        <v>790.69</v>
      </c>
      <c r="E103" s="8">
        <f t="shared" si="29"/>
        <v>3087.26</v>
      </c>
      <c r="F103" s="21">
        <v>0</v>
      </c>
      <c r="G103" s="13"/>
      <c r="H103" s="4">
        <f t="shared" si="24"/>
        <v>96</v>
      </c>
      <c r="I103" s="8">
        <f t="shared" si="25"/>
        <v>344485.17</v>
      </c>
      <c r="J103" s="8">
        <f t="shared" si="30"/>
        <v>2296.5700000000002</v>
      </c>
      <c r="K103" s="8">
        <f t="shared" si="21"/>
        <v>790.70000000000027</v>
      </c>
      <c r="L103" s="8">
        <f t="shared" si="31"/>
        <v>3087.2700000000004</v>
      </c>
      <c r="M103" s="21">
        <v>0</v>
      </c>
      <c r="T103" s="8">
        <f t="shared" si="26"/>
        <v>0</v>
      </c>
      <c r="U103" s="8">
        <f t="shared" si="27"/>
        <v>0</v>
      </c>
      <c r="V103" s="1">
        <f t="shared" si="22"/>
        <v>1</v>
      </c>
      <c r="W103" s="1">
        <f t="shared" si="28"/>
        <v>1</v>
      </c>
    </row>
    <row r="104" spans="1:23" x14ac:dyDescent="0.3">
      <c r="A104" s="4">
        <f t="shared" si="32"/>
        <v>97</v>
      </c>
      <c r="B104" s="8">
        <f t="shared" si="23"/>
        <v>343694.56</v>
      </c>
      <c r="C104" s="8">
        <f t="shared" si="20"/>
        <v>2291.3000000000002</v>
      </c>
      <c r="D104" s="8">
        <f t="shared" si="33"/>
        <v>795.96</v>
      </c>
      <c r="E104" s="8">
        <f t="shared" si="29"/>
        <v>3087.26</v>
      </c>
      <c r="F104" s="21">
        <v>0</v>
      </c>
      <c r="G104" s="13"/>
      <c r="H104" s="4">
        <f t="shared" si="24"/>
        <v>97</v>
      </c>
      <c r="I104" s="8">
        <f t="shared" si="25"/>
        <v>343694.47</v>
      </c>
      <c r="J104" s="8">
        <f t="shared" si="30"/>
        <v>2291.3000000000002</v>
      </c>
      <c r="K104" s="8">
        <f t="shared" si="21"/>
        <v>795.97000000000025</v>
      </c>
      <c r="L104" s="8">
        <f t="shared" si="31"/>
        <v>3087.2700000000004</v>
      </c>
      <c r="M104" s="21">
        <v>0</v>
      </c>
      <c r="T104" s="8">
        <f t="shared" si="26"/>
        <v>0</v>
      </c>
      <c r="U104" s="8">
        <f t="shared" si="27"/>
        <v>0</v>
      </c>
      <c r="V104" s="1">
        <f t="shared" si="22"/>
        <v>1</v>
      </c>
      <c r="W104" s="1">
        <f t="shared" si="28"/>
        <v>1</v>
      </c>
    </row>
    <row r="105" spans="1:23" x14ac:dyDescent="0.3">
      <c r="A105" s="4">
        <f t="shared" si="32"/>
        <v>98</v>
      </c>
      <c r="B105" s="8">
        <f t="shared" si="23"/>
        <v>342898.6</v>
      </c>
      <c r="C105" s="8">
        <f t="shared" si="20"/>
        <v>2285.9899999999998</v>
      </c>
      <c r="D105" s="8">
        <f t="shared" si="33"/>
        <v>801.27000000000044</v>
      </c>
      <c r="E105" s="8">
        <f t="shared" si="29"/>
        <v>3087.26</v>
      </c>
      <c r="F105" s="21">
        <v>0</v>
      </c>
      <c r="G105" s="13"/>
      <c r="H105" s="4">
        <f t="shared" si="24"/>
        <v>98</v>
      </c>
      <c r="I105" s="8">
        <f t="shared" si="25"/>
        <v>342898.5</v>
      </c>
      <c r="J105" s="8">
        <f t="shared" si="30"/>
        <v>2285.9899999999998</v>
      </c>
      <c r="K105" s="8">
        <f t="shared" si="21"/>
        <v>801.28000000000065</v>
      </c>
      <c r="L105" s="8">
        <f t="shared" si="31"/>
        <v>3087.2700000000004</v>
      </c>
      <c r="M105" s="21">
        <v>0</v>
      </c>
      <c r="T105" s="8">
        <f t="shared" si="26"/>
        <v>0</v>
      </c>
      <c r="U105" s="8">
        <f t="shared" si="27"/>
        <v>0</v>
      </c>
      <c r="V105" s="1">
        <f t="shared" si="22"/>
        <v>1</v>
      </c>
      <c r="W105" s="1">
        <f t="shared" si="28"/>
        <v>1</v>
      </c>
    </row>
    <row r="106" spans="1:23" x14ac:dyDescent="0.3">
      <c r="A106" s="4">
        <f t="shared" si="32"/>
        <v>99</v>
      </c>
      <c r="B106" s="8">
        <f t="shared" si="23"/>
        <v>342097.33</v>
      </c>
      <c r="C106" s="8">
        <f t="shared" si="20"/>
        <v>2280.65</v>
      </c>
      <c r="D106" s="8">
        <f t="shared" si="33"/>
        <v>806.61000000000013</v>
      </c>
      <c r="E106" s="8">
        <f t="shared" si="29"/>
        <v>3087.26</v>
      </c>
      <c r="F106" s="21">
        <v>0</v>
      </c>
      <c r="G106" s="13"/>
      <c r="H106" s="4">
        <f t="shared" si="24"/>
        <v>99</v>
      </c>
      <c r="I106" s="8">
        <f t="shared" si="25"/>
        <v>342097.22</v>
      </c>
      <c r="J106" s="8">
        <f t="shared" si="30"/>
        <v>2280.65</v>
      </c>
      <c r="K106" s="8">
        <f t="shared" si="21"/>
        <v>806.62000000000035</v>
      </c>
      <c r="L106" s="8">
        <f t="shared" si="31"/>
        <v>3087.2700000000004</v>
      </c>
      <c r="M106" s="21">
        <v>0</v>
      </c>
      <c r="T106" s="8">
        <f t="shared" si="26"/>
        <v>0</v>
      </c>
      <c r="U106" s="8">
        <f t="shared" si="27"/>
        <v>0</v>
      </c>
      <c r="V106" s="1">
        <f t="shared" si="22"/>
        <v>1</v>
      </c>
      <c r="W106" s="1">
        <f t="shared" si="28"/>
        <v>1</v>
      </c>
    </row>
    <row r="107" spans="1:23" x14ac:dyDescent="0.3">
      <c r="A107" s="4">
        <f t="shared" si="32"/>
        <v>100</v>
      </c>
      <c r="B107" s="8">
        <f t="shared" si="23"/>
        <v>341290.72</v>
      </c>
      <c r="C107" s="8">
        <f t="shared" si="20"/>
        <v>2275.27</v>
      </c>
      <c r="D107" s="8">
        <f t="shared" si="33"/>
        <v>811.99000000000024</v>
      </c>
      <c r="E107" s="8">
        <f t="shared" si="29"/>
        <v>3087.26</v>
      </c>
      <c r="F107" s="21">
        <v>0</v>
      </c>
      <c r="G107" s="13"/>
      <c r="H107" s="4">
        <f t="shared" si="24"/>
        <v>100</v>
      </c>
      <c r="I107" s="8">
        <f t="shared" si="25"/>
        <v>341290.6</v>
      </c>
      <c r="J107" s="8">
        <f t="shared" si="30"/>
        <v>2275.27</v>
      </c>
      <c r="K107" s="8">
        <f t="shared" si="21"/>
        <v>812.00000000000045</v>
      </c>
      <c r="L107" s="8">
        <f t="shared" si="31"/>
        <v>3087.2700000000004</v>
      </c>
      <c r="M107" s="21">
        <v>0</v>
      </c>
      <c r="T107" s="8">
        <f t="shared" si="26"/>
        <v>0</v>
      </c>
      <c r="U107" s="8">
        <f t="shared" si="27"/>
        <v>0</v>
      </c>
      <c r="V107" s="1">
        <f t="shared" si="22"/>
        <v>1</v>
      </c>
      <c r="W107" s="1">
        <f t="shared" si="28"/>
        <v>1</v>
      </c>
    </row>
    <row r="108" spans="1:23" x14ac:dyDescent="0.3">
      <c r="A108" s="4">
        <f t="shared" si="32"/>
        <v>101</v>
      </c>
      <c r="B108" s="8">
        <f t="shared" si="23"/>
        <v>340478.73</v>
      </c>
      <c r="C108" s="8">
        <f t="shared" si="20"/>
        <v>2269.86</v>
      </c>
      <c r="D108" s="8">
        <f t="shared" si="33"/>
        <v>817.40000000000009</v>
      </c>
      <c r="E108" s="8">
        <f t="shared" si="29"/>
        <v>3087.26</v>
      </c>
      <c r="F108" s="21">
        <v>0</v>
      </c>
      <c r="G108" s="13"/>
      <c r="H108" s="4">
        <f t="shared" si="24"/>
        <v>101</v>
      </c>
      <c r="I108" s="8">
        <f t="shared" si="25"/>
        <v>340478.6</v>
      </c>
      <c r="J108" s="8">
        <f t="shared" si="30"/>
        <v>2269.86</v>
      </c>
      <c r="K108" s="8">
        <f t="shared" si="21"/>
        <v>817.41000000000031</v>
      </c>
      <c r="L108" s="8">
        <f t="shared" si="31"/>
        <v>3087.2700000000004</v>
      </c>
      <c r="M108" s="21">
        <v>0</v>
      </c>
      <c r="T108" s="8">
        <f t="shared" si="26"/>
        <v>0</v>
      </c>
      <c r="U108" s="8">
        <f t="shared" si="27"/>
        <v>0</v>
      </c>
      <c r="V108" s="1">
        <f t="shared" si="22"/>
        <v>1</v>
      </c>
      <c r="W108" s="1">
        <f t="shared" si="28"/>
        <v>1</v>
      </c>
    </row>
    <row r="109" spans="1:23" x14ac:dyDescent="0.3">
      <c r="A109" s="4">
        <f t="shared" si="32"/>
        <v>102</v>
      </c>
      <c r="B109" s="8">
        <f t="shared" si="23"/>
        <v>339661.33</v>
      </c>
      <c r="C109" s="8">
        <f t="shared" si="20"/>
        <v>2264.41</v>
      </c>
      <c r="D109" s="8">
        <f t="shared" si="33"/>
        <v>822.85000000000036</v>
      </c>
      <c r="E109" s="8">
        <f t="shared" si="29"/>
        <v>3087.26</v>
      </c>
      <c r="F109" s="21">
        <v>0</v>
      </c>
      <c r="G109" s="13"/>
      <c r="H109" s="4">
        <f t="shared" si="24"/>
        <v>102</v>
      </c>
      <c r="I109" s="8">
        <f t="shared" si="25"/>
        <v>339661.19</v>
      </c>
      <c r="J109" s="8">
        <f t="shared" si="30"/>
        <v>2264.41</v>
      </c>
      <c r="K109" s="8">
        <f t="shared" si="21"/>
        <v>822.86000000000058</v>
      </c>
      <c r="L109" s="8">
        <f t="shared" si="31"/>
        <v>3087.2700000000004</v>
      </c>
      <c r="M109" s="21">
        <v>0</v>
      </c>
      <c r="T109" s="8">
        <f t="shared" si="26"/>
        <v>0</v>
      </c>
      <c r="U109" s="8">
        <f t="shared" si="27"/>
        <v>0</v>
      </c>
      <c r="V109" s="1">
        <f t="shared" si="22"/>
        <v>1</v>
      </c>
      <c r="W109" s="1">
        <f t="shared" si="28"/>
        <v>1</v>
      </c>
    </row>
    <row r="110" spans="1:23" x14ac:dyDescent="0.3">
      <c r="A110" s="4">
        <f t="shared" si="32"/>
        <v>103</v>
      </c>
      <c r="B110" s="8">
        <f t="shared" si="23"/>
        <v>338838.48</v>
      </c>
      <c r="C110" s="8">
        <f t="shared" si="20"/>
        <v>2258.92</v>
      </c>
      <c r="D110" s="8">
        <f t="shared" si="33"/>
        <v>828.34000000000015</v>
      </c>
      <c r="E110" s="8">
        <f t="shared" si="29"/>
        <v>3087.26</v>
      </c>
      <c r="F110" s="21">
        <v>0</v>
      </c>
      <c r="G110" s="13"/>
      <c r="H110" s="4">
        <f t="shared" si="24"/>
        <v>103</v>
      </c>
      <c r="I110" s="8">
        <f t="shared" si="25"/>
        <v>338838.33</v>
      </c>
      <c r="J110" s="8">
        <f t="shared" si="30"/>
        <v>2258.92</v>
      </c>
      <c r="K110" s="8">
        <f t="shared" si="21"/>
        <v>828.35000000000036</v>
      </c>
      <c r="L110" s="8">
        <f t="shared" si="31"/>
        <v>3087.2700000000004</v>
      </c>
      <c r="M110" s="21">
        <v>0</v>
      </c>
      <c r="T110" s="8">
        <f t="shared" si="26"/>
        <v>0</v>
      </c>
      <c r="U110" s="8">
        <f t="shared" si="27"/>
        <v>0</v>
      </c>
      <c r="V110" s="1">
        <f t="shared" si="22"/>
        <v>1</v>
      </c>
      <c r="W110" s="1">
        <f t="shared" si="28"/>
        <v>1</v>
      </c>
    </row>
    <row r="111" spans="1:23" x14ac:dyDescent="0.3">
      <c r="A111" s="4">
        <f t="shared" si="32"/>
        <v>104</v>
      </c>
      <c r="B111" s="8">
        <f t="shared" si="23"/>
        <v>338010.14</v>
      </c>
      <c r="C111" s="8">
        <f t="shared" si="20"/>
        <v>2253.4</v>
      </c>
      <c r="D111" s="8">
        <f t="shared" si="33"/>
        <v>833.86000000000013</v>
      </c>
      <c r="E111" s="8">
        <f t="shared" si="29"/>
        <v>3087.26</v>
      </c>
      <c r="F111" s="21">
        <v>0</v>
      </c>
      <c r="G111" s="13"/>
      <c r="H111" s="4">
        <f t="shared" si="24"/>
        <v>104</v>
      </c>
      <c r="I111" s="8">
        <f t="shared" si="25"/>
        <v>338009.98</v>
      </c>
      <c r="J111" s="8">
        <f t="shared" si="30"/>
        <v>2253.4</v>
      </c>
      <c r="K111" s="8">
        <f t="shared" si="21"/>
        <v>833.87000000000035</v>
      </c>
      <c r="L111" s="8">
        <f t="shared" si="31"/>
        <v>3087.2700000000004</v>
      </c>
      <c r="M111" s="21">
        <v>0</v>
      </c>
      <c r="T111" s="8">
        <f t="shared" si="26"/>
        <v>0</v>
      </c>
      <c r="U111" s="8">
        <f t="shared" si="27"/>
        <v>0</v>
      </c>
      <c r="V111" s="1">
        <f t="shared" si="22"/>
        <v>1</v>
      </c>
      <c r="W111" s="1">
        <f t="shared" si="28"/>
        <v>1</v>
      </c>
    </row>
    <row r="112" spans="1:23" x14ac:dyDescent="0.3">
      <c r="A112" s="4">
        <f t="shared" si="32"/>
        <v>105</v>
      </c>
      <c r="B112" s="8">
        <f t="shared" si="23"/>
        <v>337176.28</v>
      </c>
      <c r="C112" s="8">
        <f t="shared" si="20"/>
        <v>2247.84</v>
      </c>
      <c r="D112" s="8">
        <f t="shared" si="33"/>
        <v>839.42000000000007</v>
      </c>
      <c r="E112" s="8">
        <f t="shared" si="29"/>
        <v>3087.26</v>
      </c>
      <c r="F112" s="21">
        <v>0</v>
      </c>
      <c r="G112" s="13"/>
      <c r="H112" s="4">
        <f t="shared" si="24"/>
        <v>105</v>
      </c>
      <c r="I112" s="8">
        <f t="shared" si="25"/>
        <v>337176.11</v>
      </c>
      <c r="J112" s="8">
        <f t="shared" si="30"/>
        <v>2247.84</v>
      </c>
      <c r="K112" s="8">
        <f t="shared" si="21"/>
        <v>839.43000000000029</v>
      </c>
      <c r="L112" s="8">
        <f t="shared" si="31"/>
        <v>3087.2700000000004</v>
      </c>
      <c r="M112" s="21">
        <v>0</v>
      </c>
      <c r="T112" s="8">
        <f t="shared" si="26"/>
        <v>0</v>
      </c>
      <c r="U112" s="8">
        <f t="shared" si="27"/>
        <v>0</v>
      </c>
      <c r="V112" s="1">
        <f t="shared" si="22"/>
        <v>1</v>
      </c>
      <c r="W112" s="1">
        <f t="shared" si="28"/>
        <v>1</v>
      </c>
    </row>
    <row r="113" spans="1:23" x14ac:dyDescent="0.3">
      <c r="A113" s="4">
        <f t="shared" si="32"/>
        <v>106</v>
      </c>
      <c r="B113" s="8">
        <f t="shared" si="23"/>
        <v>336336.86</v>
      </c>
      <c r="C113" s="8">
        <f t="shared" si="20"/>
        <v>2242.25</v>
      </c>
      <c r="D113" s="8">
        <f t="shared" si="33"/>
        <v>845.01000000000022</v>
      </c>
      <c r="E113" s="8">
        <f t="shared" si="29"/>
        <v>3087.26</v>
      </c>
      <c r="F113" s="21">
        <v>0</v>
      </c>
      <c r="G113" s="13"/>
      <c r="H113" s="4">
        <f t="shared" si="24"/>
        <v>106</v>
      </c>
      <c r="I113" s="8">
        <f t="shared" si="25"/>
        <v>336336.68</v>
      </c>
      <c r="J113" s="8">
        <f t="shared" si="30"/>
        <v>2242.2399999999998</v>
      </c>
      <c r="K113" s="8">
        <f t="shared" si="21"/>
        <v>845.03000000000065</v>
      </c>
      <c r="L113" s="8">
        <f t="shared" si="31"/>
        <v>3087.2700000000004</v>
      </c>
      <c r="M113" s="21">
        <v>0</v>
      </c>
      <c r="T113" s="8">
        <f t="shared" si="26"/>
        <v>0</v>
      </c>
      <c r="U113" s="8">
        <f t="shared" si="27"/>
        <v>0</v>
      </c>
      <c r="V113" s="1">
        <f t="shared" si="22"/>
        <v>1</v>
      </c>
      <c r="W113" s="1">
        <f t="shared" si="28"/>
        <v>1</v>
      </c>
    </row>
    <row r="114" spans="1:23" x14ac:dyDescent="0.3">
      <c r="A114" s="4">
        <f t="shared" si="32"/>
        <v>107</v>
      </c>
      <c r="B114" s="8">
        <f t="shared" si="23"/>
        <v>335491.84999999998</v>
      </c>
      <c r="C114" s="8">
        <f t="shared" si="20"/>
        <v>2236.61</v>
      </c>
      <c r="D114" s="8">
        <f t="shared" si="33"/>
        <v>850.65000000000009</v>
      </c>
      <c r="E114" s="8">
        <f t="shared" si="29"/>
        <v>3087.26</v>
      </c>
      <c r="F114" s="21">
        <v>0</v>
      </c>
      <c r="G114" s="13"/>
      <c r="H114" s="4">
        <f t="shared" si="24"/>
        <v>107</v>
      </c>
      <c r="I114" s="8">
        <f t="shared" si="25"/>
        <v>335491.65000000002</v>
      </c>
      <c r="J114" s="8">
        <f t="shared" si="30"/>
        <v>2236.61</v>
      </c>
      <c r="K114" s="8">
        <f t="shared" si="21"/>
        <v>850.66000000000031</v>
      </c>
      <c r="L114" s="8">
        <f t="shared" si="31"/>
        <v>3087.2700000000004</v>
      </c>
      <c r="M114" s="21">
        <v>0</v>
      </c>
      <c r="T114" s="8">
        <f t="shared" si="26"/>
        <v>0</v>
      </c>
      <c r="U114" s="8">
        <f t="shared" si="27"/>
        <v>0</v>
      </c>
      <c r="V114" s="1">
        <f t="shared" si="22"/>
        <v>1</v>
      </c>
      <c r="W114" s="1">
        <f t="shared" si="28"/>
        <v>1</v>
      </c>
    </row>
    <row r="115" spans="1:23" x14ac:dyDescent="0.3">
      <c r="A115" s="4">
        <f t="shared" si="32"/>
        <v>108</v>
      </c>
      <c r="B115" s="8">
        <f t="shared" si="23"/>
        <v>334641.2</v>
      </c>
      <c r="C115" s="8">
        <f t="shared" si="20"/>
        <v>2230.94</v>
      </c>
      <c r="D115" s="8">
        <f t="shared" si="33"/>
        <v>856.32000000000016</v>
      </c>
      <c r="E115" s="8">
        <f t="shared" si="29"/>
        <v>3087.26</v>
      </c>
      <c r="F115" s="21">
        <v>0</v>
      </c>
      <c r="G115" s="13"/>
      <c r="H115" s="4">
        <f t="shared" si="24"/>
        <v>108</v>
      </c>
      <c r="I115" s="8">
        <f t="shared" si="25"/>
        <v>334640.99</v>
      </c>
      <c r="J115" s="8">
        <f t="shared" si="30"/>
        <v>2230.94</v>
      </c>
      <c r="K115" s="8">
        <f t="shared" si="21"/>
        <v>856.33000000000038</v>
      </c>
      <c r="L115" s="8">
        <f t="shared" si="31"/>
        <v>3087.2700000000004</v>
      </c>
      <c r="M115" s="21">
        <v>0</v>
      </c>
      <c r="T115" s="8">
        <f t="shared" si="26"/>
        <v>0</v>
      </c>
      <c r="U115" s="8">
        <f t="shared" si="27"/>
        <v>0</v>
      </c>
      <c r="V115" s="1">
        <f t="shared" si="22"/>
        <v>1</v>
      </c>
      <c r="W115" s="1">
        <f t="shared" si="28"/>
        <v>1</v>
      </c>
    </row>
    <row r="116" spans="1:23" x14ac:dyDescent="0.3">
      <c r="A116" s="4">
        <f t="shared" si="32"/>
        <v>109</v>
      </c>
      <c r="B116" s="8">
        <f t="shared" si="23"/>
        <v>333784.88</v>
      </c>
      <c r="C116" s="8">
        <f t="shared" si="20"/>
        <v>2225.23</v>
      </c>
      <c r="D116" s="8">
        <f t="shared" si="33"/>
        <v>862.0300000000002</v>
      </c>
      <c r="E116" s="8">
        <f t="shared" si="29"/>
        <v>3087.26</v>
      </c>
      <c r="F116" s="21">
        <v>0</v>
      </c>
      <c r="G116" s="13"/>
      <c r="H116" s="4">
        <f t="shared" si="24"/>
        <v>109</v>
      </c>
      <c r="I116" s="8">
        <f t="shared" si="25"/>
        <v>333784.65999999997</v>
      </c>
      <c r="J116" s="8">
        <f t="shared" si="30"/>
        <v>2225.23</v>
      </c>
      <c r="K116" s="8">
        <f t="shared" si="21"/>
        <v>862.04000000000042</v>
      </c>
      <c r="L116" s="8">
        <f t="shared" si="31"/>
        <v>3087.2700000000004</v>
      </c>
      <c r="M116" s="21">
        <v>0</v>
      </c>
      <c r="T116" s="8">
        <f t="shared" si="26"/>
        <v>0</v>
      </c>
      <c r="U116" s="8">
        <f t="shared" si="27"/>
        <v>0</v>
      </c>
      <c r="V116" s="1">
        <f t="shared" si="22"/>
        <v>1</v>
      </c>
      <c r="W116" s="1">
        <f t="shared" si="28"/>
        <v>1</v>
      </c>
    </row>
    <row r="117" spans="1:23" x14ac:dyDescent="0.3">
      <c r="A117" s="4">
        <f t="shared" si="32"/>
        <v>110</v>
      </c>
      <c r="B117" s="8">
        <f t="shared" si="23"/>
        <v>332922.84999999998</v>
      </c>
      <c r="C117" s="8">
        <f t="shared" si="20"/>
        <v>2219.4899999999998</v>
      </c>
      <c r="D117" s="8">
        <f t="shared" si="33"/>
        <v>867.77000000000044</v>
      </c>
      <c r="E117" s="8">
        <f t="shared" si="29"/>
        <v>3087.26</v>
      </c>
      <c r="F117" s="21">
        <v>0</v>
      </c>
      <c r="G117" s="13"/>
      <c r="H117" s="4">
        <f t="shared" si="24"/>
        <v>110</v>
      </c>
      <c r="I117" s="8">
        <f t="shared" si="25"/>
        <v>332922.62</v>
      </c>
      <c r="J117" s="8">
        <f t="shared" si="30"/>
        <v>2219.48</v>
      </c>
      <c r="K117" s="8">
        <f t="shared" si="21"/>
        <v>867.79000000000042</v>
      </c>
      <c r="L117" s="8">
        <f t="shared" si="31"/>
        <v>3087.2700000000004</v>
      </c>
      <c r="M117" s="21">
        <v>0</v>
      </c>
      <c r="T117" s="8">
        <f t="shared" si="26"/>
        <v>0</v>
      </c>
      <c r="U117" s="8">
        <f t="shared" si="27"/>
        <v>0</v>
      </c>
      <c r="V117" s="1">
        <f t="shared" si="22"/>
        <v>1</v>
      </c>
      <c r="W117" s="1">
        <f t="shared" si="28"/>
        <v>1</v>
      </c>
    </row>
    <row r="118" spans="1:23" x14ac:dyDescent="0.3">
      <c r="A118" s="4">
        <f t="shared" si="32"/>
        <v>111</v>
      </c>
      <c r="B118" s="8">
        <f t="shared" si="23"/>
        <v>332055.08</v>
      </c>
      <c r="C118" s="8">
        <f t="shared" si="20"/>
        <v>2213.6999999999998</v>
      </c>
      <c r="D118" s="8">
        <f t="shared" si="33"/>
        <v>873.5600000000004</v>
      </c>
      <c r="E118" s="8">
        <f t="shared" si="29"/>
        <v>3087.26</v>
      </c>
      <c r="F118" s="21">
        <v>0</v>
      </c>
      <c r="G118" s="13"/>
      <c r="H118" s="4">
        <f t="shared" si="24"/>
        <v>111</v>
      </c>
      <c r="I118" s="8">
        <f t="shared" si="25"/>
        <v>332054.83</v>
      </c>
      <c r="J118" s="8">
        <f t="shared" si="30"/>
        <v>2213.6999999999998</v>
      </c>
      <c r="K118" s="8">
        <f t="shared" si="21"/>
        <v>873.57000000000062</v>
      </c>
      <c r="L118" s="8">
        <f t="shared" si="31"/>
        <v>3087.2700000000004</v>
      </c>
      <c r="M118" s="21">
        <v>0</v>
      </c>
      <c r="T118" s="8">
        <f t="shared" si="26"/>
        <v>0</v>
      </c>
      <c r="U118" s="8">
        <f t="shared" si="27"/>
        <v>0</v>
      </c>
      <c r="V118" s="1">
        <f t="shared" si="22"/>
        <v>1</v>
      </c>
      <c r="W118" s="1">
        <f t="shared" si="28"/>
        <v>1</v>
      </c>
    </row>
    <row r="119" spans="1:23" x14ac:dyDescent="0.3">
      <c r="A119" s="4">
        <f t="shared" si="32"/>
        <v>112</v>
      </c>
      <c r="B119" s="8">
        <f t="shared" si="23"/>
        <v>331181.52</v>
      </c>
      <c r="C119" s="8">
        <f t="shared" si="20"/>
        <v>2207.88</v>
      </c>
      <c r="D119" s="8">
        <f t="shared" si="33"/>
        <v>879.38000000000011</v>
      </c>
      <c r="E119" s="8">
        <f t="shared" si="29"/>
        <v>3087.26</v>
      </c>
      <c r="F119" s="21">
        <v>0</v>
      </c>
      <c r="G119" s="13"/>
      <c r="H119" s="4">
        <f t="shared" si="24"/>
        <v>112</v>
      </c>
      <c r="I119" s="8">
        <f t="shared" si="25"/>
        <v>331181.26</v>
      </c>
      <c r="J119" s="8">
        <f t="shared" si="30"/>
        <v>2207.88</v>
      </c>
      <c r="K119" s="8">
        <f t="shared" si="21"/>
        <v>879.39000000000033</v>
      </c>
      <c r="L119" s="8">
        <f t="shared" si="31"/>
        <v>3087.2700000000004</v>
      </c>
      <c r="M119" s="21">
        <v>0</v>
      </c>
      <c r="T119" s="8">
        <f t="shared" si="26"/>
        <v>0</v>
      </c>
      <c r="U119" s="8">
        <f t="shared" si="27"/>
        <v>0</v>
      </c>
      <c r="V119" s="1">
        <f t="shared" si="22"/>
        <v>1</v>
      </c>
      <c r="W119" s="1">
        <f t="shared" si="28"/>
        <v>1</v>
      </c>
    </row>
    <row r="120" spans="1:23" x14ac:dyDescent="0.3">
      <c r="A120" s="4">
        <f t="shared" si="32"/>
        <v>113</v>
      </c>
      <c r="B120" s="8">
        <f t="shared" si="23"/>
        <v>330302.14</v>
      </c>
      <c r="C120" s="8">
        <f t="shared" si="20"/>
        <v>2202.0100000000002</v>
      </c>
      <c r="D120" s="8">
        <f t="shared" si="33"/>
        <v>885.25</v>
      </c>
      <c r="E120" s="8">
        <f t="shared" si="29"/>
        <v>3087.26</v>
      </c>
      <c r="F120" s="21">
        <v>0</v>
      </c>
      <c r="G120" s="13"/>
      <c r="H120" s="4">
        <f t="shared" si="24"/>
        <v>113</v>
      </c>
      <c r="I120" s="8">
        <f t="shared" si="25"/>
        <v>330301.87</v>
      </c>
      <c r="J120" s="8">
        <f t="shared" si="30"/>
        <v>2202.0100000000002</v>
      </c>
      <c r="K120" s="8">
        <f t="shared" si="21"/>
        <v>885.26000000000022</v>
      </c>
      <c r="L120" s="8">
        <f t="shared" si="31"/>
        <v>3087.2700000000004</v>
      </c>
      <c r="M120" s="21">
        <v>0</v>
      </c>
      <c r="T120" s="8">
        <f t="shared" si="26"/>
        <v>0</v>
      </c>
      <c r="U120" s="8">
        <f t="shared" si="27"/>
        <v>0</v>
      </c>
      <c r="V120" s="1">
        <f t="shared" si="22"/>
        <v>1</v>
      </c>
      <c r="W120" s="1">
        <f t="shared" si="28"/>
        <v>1</v>
      </c>
    </row>
    <row r="121" spans="1:23" x14ac:dyDescent="0.3">
      <c r="A121" s="4">
        <f t="shared" si="32"/>
        <v>114</v>
      </c>
      <c r="B121" s="8">
        <f t="shared" si="23"/>
        <v>329416.89</v>
      </c>
      <c r="C121" s="8">
        <f t="shared" si="20"/>
        <v>2196.11</v>
      </c>
      <c r="D121" s="8">
        <f t="shared" si="33"/>
        <v>891.15000000000009</v>
      </c>
      <c r="E121" s="8">
        <f t="shared" si="29"/>
        <v>3087.26</v>
      </c>
      <c r="F121" s="21">
        <v>0</v>
      </c>
      <c r="G121" s="13"/>
      <c r="H121" s="4">
        <f t="shared" si="24"/>
        <v>114</v>
      </c>
      <c r="I121" s="8">
        <f t="shared" si="25"/>
        <v>329416.61</v>
      </c>
      <c r="J121" s="8">
        <f t="shared" si="30"/>
        <v>2196.11</v>
      </c>
      <c r="K121" s="8">
        <f t="shared" si="21"/>
        <v>891.16000000000031</v>
      </c>
      <c r="L121" s="8">
        <f t="shared" si="31"/>
        <v>3087.2700000000004</v>
      </c>
      <c r="M121" s="21">
        <v>0</v>
      </c>
      <c r="T121" s="8">
        <f t="shared" si="26"/>
        <v>0</v>
      </c>
      <c r="U121" s="8">
        <f t="shared" si="27"/>
        <v>0</v>
      </c>
      <c r="V121" s="1">
        <f t="shared" si="22"/>
        <v>1</v>
      </c>
      <c r="W121" s="1">
        <f t="shared" si="28"/>
        <v>1</v>
      </c>
    </row>
    <row r="122" spans="1:23" x14ac:dyDescent="0.3">
      <c r="A122" s="4">
        <f t="shared" si="32"/>
        <v>115</v>
      </c>
      <c r="B122" s="8">
        <f t="shared" si="23"/>
        <v>328525.74</v>
      </c>
      <c r="C122" s="8">
        <f t="shared" si="20"/>
        <v>2190.17</v>
      </c>
      <c r="D122" s="8">
        <f t="shared" si="33"/>
        <v>897.09000000000015</v>
      </c>
      <c r="E122" s="8">
        <f t="shared" si="29"/>
        <v>3087.26</v>
      </c>
      <c r="F122" s="21">
        <v>0</v>
      </c>
      <c r="G122" s="13"/>
      <c r="H122" s="4">
        <f t="shared" si="24"/>
        <v>115</v>
      </c>
      <c r="I122" s="8">
        <f t="shared" si="25"/>
        <v>328525.45</v>
      </c>
      <c r="J122" s="8">
        <f t="shared" si="30"/>
        <v>2190.17</v>
      </c>
      <c r="K122" s="8">
        <f t="shared" si="21"/>
        <v>897.10000000000036</v>
      </c>
      <c r="L122" s="8">
        <f t="shared" si="31"/>
        <v>3087.2700000000004</v>
      </c>
      <c r="M122" s="21">
        <v>0</v>
      </c>
      <c r="T122" s="8">
        <f t="shared" si="26"/>
        <v>0</v>
      </c>
      <c r="U122" s="8">
        <f t="shared" si="27"/>
        <v>0</v>
      </c>
      <c r="V122" s="1">
        <f t="shared" si="22"/>
        <v>1</v>
      </c>
      <c r="W122" s="1">
        <f t="shared" si="28"/>
        <v>1</v>
      </c>
    </row>
    <row r="123" spans="1:23" x14ac:dyDescent="0.3">
      <c r="A123" s="4">
        <f t="shared" si="32"/>
        <v>116</v>
      </c>
      <c r="B123" s="8">
        <f t="shared" si="23"/>
        <v>327628.65000000002</v>
      </c>
      <c r="C123" s="8">
        <f t="shared" si="20"/>
        <v>2184.19</v>
      </c>
      <c r="D123" s="8">
        <f t="shared" si="33"/>
        <v>903.07000000000016</v>
      </c>
      <c r="E123" s="8">
        <f t="shared" si="29"/>
        <v>3087.26</v>
      </c>
      <c r="F123" s="21">
        <v>0</v>
      </c>
      <c r="G123" s="13"/>
      <c r="H123" s="4">
        <f t="shared" si="24"/>
        <v>116</v>
      </c>
      <c r="I123" s="8">
        <f t="shared" si="25"/>
        <v>327628.34999999998</v>
      </c>
      <c r="J123" s="8">
        <f t="shared" si="30"/>
        <v>2184.19</v>
      </c>
      <c r="K123" s="8">
        <f t="shared" si="21"/>
        <v>903.08000000000038</v>
      </c>
      <c r="L123" s="8">
        <f t="shared" si="31"/>
        <v>3087.2700000000004</v>
      </c>
      <c r="M123" s="21">
        <v>0</v>
      </c>
      <c r="T123" s="8">
        <f t="shared" si="26"/>
        <v>0</v>
      </c>
      <c r="U123" s="8">
        <f t="shared" si="27"/>
        <v>0</v>
      </c>
      <c r="V123" s="1">
        <f t="shared" si="22"/>
        <v>1</v>
      </c>
      <c r="W123" s="1">
        <f t="shared" si="28"/>
        <v>1</v>
      </c>
    </row>
    <row r="124" spans="1:23" x14ac:dyDescent="0.3">
      <c r="A124" s="4">
        <f t="shared" si="32"/>
        <v>117</v>
      </c>
      <c r="B124" s="8">
        <f t="shared" si="23"/>
        <v>326725.58</v>
      </c>
      <c r="C124" s="8">
        <f t="shared" si="20"/>
        <v>2178.17</v>
      </c>
      <c r="D124" s="8">
        <f t="shared" si="33"/>
        <v>909.09000000000015</v>
      </c>
      <c r="E124" s="8">
        <f t="shared" si="29"/>
        <v>3087.26</v>
      </c>
      <c r="F124" s="21">
        <v>0</v>
      </c>
      <c r="G124" s="13"/>
      <c r="H124" s="4">
        <f t="shared" si="24"/>
        <v>117</v>
      </c>
      <c r="I124" s="8">
        <f t="shared" si="25"/>
        <v>326725.27</v>
      </c>
      <c r="J124" s="8">
        <f t="shared" si="30"/>
        <v>2178.17</v>
      </c>
      <c r="K124" s="8">
        <f t="shared" si="21"/>
        <v>909.10000000000036</v>
      </c>
      <c r="L124" s="8">
        <f t="shared" si="31"/>
        <v>3087.2700000000004</v>
      </c>
      <c r="M124" s="21">
        <v>0</v>
      </c>
      <c r="T124" s="8">
        <f t="shared" si="26"/>
        <v>0</v>
      </c>
      <c r="U124" s="8">
        <f t="shared" si="27"/>
        <v>0</v>
      </c>
      <c r="V124" s="1">
        <f t="shared" si="22"/>
        <v>1</v>
      </c>
      <c r="W124" s="1">
        <f t="shared" si="28"/>
        <v>1</v>
      </c>
    </row>
    <row r="125" spans="1:23" x14ac:dyDescent="0.3">
      <c r="A125" s="4">
        <f t="shared" si="32"/>
        <v>118</v>
      </c>
      <c r="B125" s="8">
        <f t="shared" si="23"/>
        <v>325816.49</v>
      </c>
      <c r="C125" s="8">
        <f t="shared" si="20"/>
        <v>2172.11</v>
      </c>
      <c r="D125" s="8">
        <f t="shared" si="33"/>
        <v>915.15000000000009</v>
      </c>
      <c r="E125" s="8">
        <f t="shared" si="29"/>
        <v>3087.26</v>
      </c>
      <c r="F125" s="21">
        <v>0</v>
      </c>
      <c r="G125" s="13"/>
      <c r="H125" s="4">
        <f t="shared" si="24"/>
        <v>118</v>
      </c>
      <c r="I125" s="8">
        <f t="shared" si="25"/>
        <v>325816.17</v>
      </c>
      <c r="J125" s="8">
        <f t="shared" si="30"/>
        <v>2172.11</v>
      </c>
      <c r="K125" s="8">
        <f t="shared" si="21"/>
        <v>915.16000000000031</v>
      </c>
      <c r="L125" s="8">
        <f t="shared" si="31"/>
        <v>3087.2700000000004</v>
      </c>
      <c r="M125" s="21">
        <v>0</v>
      </c>
      <c r="T125" s="8">
        <f t="shared" si="26"/>
        <v>0</v>
      </c>
      <c r="U125" s="8">
        <f t="shared" si="27"/>
        <v>0</v>
      </c>
      <c r="V125" s="1">
        <f t="shared" si="22"/>
        <v>1</v>
      </c>
      <c r="W125" s="1">
        <f t="shared" si="28"/>
        <v>1</v>
      </c>
    </row>
    <row r="126" spans="1:23" x14ac:dyDescent="0.3">
      <c r="A126" s="4">
        <f t="shared" si="32"/>
        <v>119</v>
      </c>
      <c r="B126" s="8">
        <f t="shared" si="23"/>
        <v>324901.34000000003</v>
      </c>
      <c r="C126" s="8">
        <f t="shared" si="20"/>
        <v>2166.0100000000002</v>
      </c>
      <c r="D126" s="8">
        <f t="shared" si="33"/>
        <v>921.25</v>
      </c>
      <c r="E126" s="8">
        <f t="shared" si="29"/>
        <v>3087.26</v>
      </c>
      <c r="F126" s="21">
        <v>0</v>
      </c>
      <c r="G126" s="13"/>
      <c r="H126" s="4">
        <f t="shared" si="24"/>
        <v>119</v>
      </c>
      <c r="I126" s="8">
        <f t="shared" si="25"/>
        <v>324901.01</v>
      </c>
      <c r="J126" s="8">
        <f t="shared" si="30"/>
        <v>2166.0100000000002</v>
      </c>
      <c r="K126" s="8">
        <f t="shared" si="21"/>
        <v>921.26000000000022</v>
      </c>
      <c r="L126" s="8">
        <f t="shared" si="31"/>
        <v>3087.2700000000004</v>
      </c>
      <c r="M126" s="21">
        <v>0</v>
      </c>
      <c r="T126" s="8">
        <f t="shared" si="26"/>
        <v>0</v>
      </c>
      <c r="U126" s="8">
        <f t="shared" si="27"/>
        <v>0</v>
      </c>
      <c r="V126" s="1">
        <f t="shared" si="22"/>
        <v>1</v>
      </c>
      <c r="W126" s="1">
        <f t="shared" si="28"/>
        <v>1</v>
      </c>
    </row>
    <row r="127" spans="1:23" x14ac:dyDescent="0.3">
      <c r="A127" s="4">
        <f t="shared" si="32"/>
        <v>120</v>
      </c>
      <c r="B127" s="8">
        <f t="shared" si="23"/>
        <v>323980.09000000003</v>
      </c>
      <c r="C127" s="8">
        <f t="shared" si="20"/>
        <v>2159.87</v>
      </c>
      <c r="D127" s="8">
        <f t="shared" si="33"/>
        <v>927.39000000000033</v>
      </c>
      <c r="E127" s="8">
        <f t="shared" si="29"/>
        <v>3087.26</v>
      </c>
      <c r="F127" s="21">
        <v>0</v>
      </c>
      <c r="G127" s="13"/>
      <c r="H127" s="4">
        <f t="shared" si="24"/>
        <v>120</v>
      </c>
      <c r="I127" s="8">
        <f t="shared" si="25"/>
        <v>323979.75</v>
      </c>
      <c r="J127" s="8">
        <f t="shared" si="30"/>
        <v>2159.87</v>
      </c>
      <c r="K127" s="8">
        <f t="shared" si="21"/>
        <v>927.40000000000055</v>
      </c>
      <c r="L127" s="8">
        <f t="shared" si="31"/>
        <v>3087.2700000000004</v>
      </c>
      <c r="M127" s="21">
        <v>0</v>
      </c>
      <c r="T127" s="8">
        <f t="shared" si="26"/>
        <v>0</v>
      </c>
      <c r="U127" s="8">
        <f t="shared" si="27"/>
        <v>0</v>
      </c>
      <c r="V127" s="1">
        <f t="shared" si="22"/>
        <v>1</v>
      </c>
      <c r="W127" s="1">
        <f t="shared" si="28"/>
        <v>1</v>
      </c>
    </row>
    <row r="128" spans="1:23" x14ac:dyDescent="0.3">
      <c r="A128" s="4">
        <f t="shared" si="32"/>
        <v>121</v>
      </c>
      <c r="B128" s="8">
        <f t="shared" si="23"/>
        <v>323052.7</v>
      </c>
      <c r="C128" s="8">
        <f t="shared" si="20"/>
        <v>2153.6799999999998</v>
      </c>
      <c r="D128" s="8">
        <f t="shared" si="33"/>
        <v>933.58000000000038</v>
      </c>
      <c r="E128" s="8">
        <f t="shared" si="29"/>
        <v>3087.26</v>
      </c>
      <c r="F128" s="21">
        <v>0</v>
      </c>
      <c r="G128" s="13"/>
      <c r="H128" s="4">
        <f t="shared" si="24"/>
        <v>121</v>
      </c>
      <c r="I128" s="8">
        <f t="shared" si="25"/>
        <v>323052.34999999998</v>
      </c>
      <c r="J128" s="8">
        <f t="shared" si="30"/>
        <v>2153.6799999999998</v>
      </c>
      <c r="K128" s="8">
        <f t="shared" si="21"/>
        <v>933.5900000000006</v>
      </c>
      <c r="L128" s="8">
        <f t="shared" si="31"/>
        <v>3087.2700000000004</v>
      </c>
      <c r="M128" s="21">
        <v>0</v>
      </c>
      <c r="T128" s="8">
        <f t="shared" si="26"/>
        <v>0</v>
      </c>
      <c r="U128" s="8">
        <f t="shared" si="27"/>
        <v>0</v>
      </c>
      <c r="V128" s="1">
        <f t="shared" si="22"/>
        <v>1</v>
      </c>
      <c r="W128" s="1">
        <f t="shared" si="28"/>
        <v>1</v>
      </c>
    </row>
    <row r="129" spans="1:23" x14ac:dyDescent="0.3">
      <c r="A129" s="4">
        <f t="shared" si="32"/>
        <v>122</v>
      </c>
      <c r="B129" s="8">
        <f t="shared" si="23"/>
        <v>322119.12</v>
      </c>
      <c r="C129" s="8">
        <f t="shared" si="20"/>
        <v>2147.46</v>
      </c>
      <c r="D129" s="8">
        <f t="shared" si="33"/>
        <v>939.80000000000018</v>
      </c>
      <c r="E129" s="8">
        <f t="shared" si="29"/>
        <v>3087.26</v>
      </c>
      <c r="F129" s="21">
        <v>0</v>
      </c>
      <c r="G129" s="13"/>
      <c r="H129" s="4">
        <f t="shared" si="24"/>
        <v>122</v>
      </c>
      <c r="I129" s="8">
        <f t="shared" si="25"/>
        <v>322118.76</v>
      </c>
      <c r="J129" s="8">
        <f t="shared" si="30"/>
        <v>2147.46</v>
      </c>
      <c r="K129" s="8">
        <f t="shared" si="21"/>
        <v>939.8100000000004</v>
      </c>
      <c r="L129" s="8">
        <f t="shared" si="31"/>
        <v>3087.2700000000004</v>
      </c>
      <c r="M129" s="21">
        <v>0</v>
      </c>
      <c r="T129" s="8">
        <f t="shared" si="26"/>
        <v>0</v>
      </c>
      <c r="U129" s="8">
        <f t="shared" si="27"/>
        <v>0</v>
      </c>
      <c r="V129" s="1">
        <f t="shared" si="22"/>
        <v>1</v>
      </c>
      <c r="W129" s="1">
        <f t="shared" si="28"/>
        <v>1</v>
      </c>
    </row>
    <row r="130" spans="1:23" x14ac:dyDescent="0.3">
      <c r="A130" s="4">
        <f t="shared" si="32"/>
        <v>123</v>
      </c>
      <c r="B130" s="8">
        <f t="shared" si="23"/>
        <v>321179.32</v>
      </c>
      <c r="C130" s="8">
        <f t="shared" si="20"/>
        <v>2141.1999999999998</v>
      </c>
      <c r="D130" s="8">
        <f t="shared" si="33"/>
        <v>946.0600000000004</v>
      </c>
      <c r="E130" s="8">
        <f t="shared" si="29"/>
        <v>3087.26</v>
      </c>
      <c r="F130" s="21">
        <v>0</v>
      </c>
      <c r="G130" s="13"/>
      <c r="H130" s="4">
        <f t="shared" si="24"/>
        <v>123</v>
      </c>
      <c r="I130" s="8">
        <f t="shared" si="25"/>
        <v>321178.95</v>
      </c>
      <c r="J130" s="8">
        <f t="shared" si="30"/>
        <v>2141.19</v>
      </c>
      <c r="K130" s="8">
        <f t="shared" si="21"/>
        <v>946.08000000000038</v>
      </c>
      <c r="L130" s="8">
        <f t="shared" si="31"/>
        <v>3087.2700000000004</v>
      </c>
      <c r="M130" s="21">
        <v>0</v>
      </c>
      <c r="T130" s="8">
        <f t="shared" si="26"/>
        <v>0</v>
      </c>
      <c r="U130" s="8">
        <f t="shared" si="27"/>
        <v>0</v>
      </c>
      <c r="V130" s="1">
        <f t="shared" si="22"/>
        <v>1</v>
      </c>
      <c r="W130" s="1">
        <f t="shared" si="28"/>
        <v>1</v>
      </c>
    </row>
    <row r="131" spans="1:23" x14ac:dyDescent="0.3">
      <c r="A131" s="4">
        <f t="shared" si="32"/>
        <v>124</v>
      </c>
      <c r="B131" s="8">
        <f t="shared" si="23"/>
        <v>320233.26</v>
      </c>
      <c r="C131" s="8">
        <f t="shared" si="20"/>
        <v>2134.89</v>
      </c>
      <c r="D131" s="8">
        <f t="shared" si="33"/>
        <v>952.37000000000035</v>
      </c>
      <c r="E131" s="8">
        <f t="shared" si="29"/>
        <v>3087.26</v>
      </c>
      <c r="F131" s="21">
        <v>0</v>
      </c>
      <c r="G131" s="13"/>
      <c r="H131" s="4">
        <f t="shared" si="24"/>
        <v>124</v>
      </c>
      <c r="I131" s="8">
        <f t="shared" si="25"/>
        <v>320232.87</v>
      </c>
      <c r="J131" s="8">
        <f t="shared" si="30"/>
        <v>2134.89</v>
      </c>
      <c r="K131" s="8">
        <f t="shared" si="21"/>
        <v>952.38000000000056</v>
      </c>
      <c r="L131" s="8">
        <f t="shared" si="31"/>
        <v>3087.2700000000004</v>
      </c>
      <c r="M131" s="21">
        <v>0</v>
      </c>
      <c r="T131" s="8">
        <f t="shared" si="26"/>
        <v>0</v>
      </c>
      <c r="U131" s="8">
        <f t="shared" si="27"/>
        <v>0</v>
      </c>
      <c r="V131" s="1">
        <f t="shared" si="22"/>
        <v>1</v>
      </c>
      <c r="W131" s="1">
        <f t="shared" si="28"/>
        <v>1</v>
      </c>
    </row>
    <row r="132" spans="1:23" x14ac:dyDescent="0.3">
      <c r="A132" s="4">
        <f t="shared" si="32"/>
        <v>125</v>
      </c>
      <c r="B132" s="8">
        <f t="shared" si="23"/>
        <v>319280.89</v>
      </c>
      <c r="C132" s="8">
        <f t="shared" si="20"/>
        <v>2128.54</v>
      </c>
      <c r="D132" s="8">
        <f t="shared" si="33"/>
        <v>958.72000000000025</v>
      </c>
      <c r="E132" s="8">
        <f t="shared" si="29"/>
        <v>3087.26</v>
      </c>
      <c r="F132" s="21">
        <v>0</v>
      </c>
      <c r="G132" s="13"/>
      <c r="H132" s="4">
        <f t="shared" si="24"/>
        <v>125</v>
      </c>
      <c r="I132" s="8">
        <f t="shared" si="25"/>
        <v>319280.49</v>
      </c>
      <c r="J132" s="8">
        <f t="shared" si="30"/>
        <v>2128.54</v>
      </c>
      <c r="K132" s="8">
        <f t="shared" si="21"/>
        <v>958.73000000000047</v>
      </c>
      <c r="L132" s="8">
        <f t="shared" si="31"/>
        <v>3087.2700000000004</v>
      </c>
      <c r="M132" s="21">
        <v>0</v>
      </c>
      <c r="T132" s="8">
        <f t="shared" si="26"/>
        <v>0</v>
      </c>
      <c r="U132" s="8">
        <f t="shared" si="27"/>
        <v>0</v>
      </c>
      <c r="V132" s="1">
        <f t="shared" si="22"/>
        <v>1</v>
      </c>
      <c r="W132" s="1">
        <f t="shared" si="28"/>
        <v>1</v>
      </c>
    </row>
    <row r="133" spans="1:23" x14ac:dyDescent="0.3">
      <c r="A133" s="4">
        <f t="shared" si="32"/>
        <v>126</v>
      </c>
      <c r="B133" s="8">
        <f t="shared" si="23"/>
        <v>318322.17</v>
      </c>
      <c r="C133" s="8">
        <f t="shared" si="20"/>
        <v>2122.15</v>
      </c>
      <c r="D133" s="8">
        <f t="shared" si="33"/>
        <v>965.11000000000013</v>
      </c>
      <c r="E133" s="8">
        <f t="shared" si="29"/>
        <v>3087.26</v>
      </c>
      <c r="F133" s="21">
        <v>0</v>
      </c>
      <c r="G133" s="13"/>
      <c r="H133" s="4">
        <f t="shared" si="24"/>
        <v>126</v>
      </c>
      <c r="I133" s="8">
        <f t="shared" si="25"/>
        <v>318321.76</v>
      </c>
      <c r="J133" s="8">
        <f t="shared" si="30"/>
        <v>2122.15</v>
      </c>
      <c r="K133" s="8">
        <f t="shared" si="21"/>
        <v>965.12000000000035</v>
      </c>
      <c r="L133" s="8">
        <f t="shared" si="31"/>
        <v>3087.2700000000004</v>
      </c>
      <c r="M133" s="21">
        <v>0</v>
      </c>
      <c r="T133" s="8">
        <f t="shared" si="26"/>
        <v>0</v>
      </c>
      <c r="U133" s="8">
        <f t="shared" si="27"/>
        <v>0</v>
      </c>
      <c r="V133" s="1">
        <f t="shared" si="22"/>
        <v>1</v>
      </c>
      <c r="W133" s="1">
        <f t="shared" si="28"/>
        <v>1</v>
      </c>
    </row>
    <row r="134" spans="1:23" x14ac:dyDescent="0.3">
      <c r="A134" s="4">
        <f t="shared" si="32"/>
        <v>127</v>
      </c>
      <c r="B134" s="8">
        <f t="shared" si="23"/>
        <v>317357.06</v>
      </c>
      <c r="C134" s="8">
        <f t="shared" si="20"/>
        <v>2115.71</v>
      </c>
      <c r="D134" s="8">
        <f t="shared" si="33"/>
        <v>971.55000000000018</v>
      </c>
      <c r="E134" s="8">
        <f t="shared" si="29"/>
        <v>3087.26</v>
      </c>
      <c r="F134" s="21">
        <v>0</v>
      </c>
      <c r="G134" s="13"/>
      <c r="H134" s="4">
        <f t="shared" si="24"/>
        <v>127</v>
      </c>
      <c r="I134" s="8">
        <f t="shared" si="25"/>
        <v>317356.64</v>
      </c>
      <c r="J134" s="8">
        <f t="shared" si="30"/>
        <v>2115.71</v>
      </c>
      <c r="K134" s="8">
        <f t="shared" si="21"/>
        <v>971.5600000000004</v>
      </c>
      <c r="L134" s="8">
        <f t="shared" si="31"/>
        <v>3087.2700000000004</v>
      </c>
      <c r="M134" s="21">
        <v>0</v>
      </c>
      <c r="T134" s="8">
        <f t="shared" si="26"/>
        <v>0</v>
      </c>
      <c r="U134" s="8">
        <f t="shared" si="27"/>
        <v>0</v>
      </c>
      <c r="V134" s="1">
        <f t="shared" si="22"/>
        <v>1</v>
      </c>
      <c r="W134" s="1">
        <f t="shared" si="28"/>
        <v>1</v>
      </c>
    </row>
    <row r="135" spans="1:23" x14ac:dyDescent="0.3">
      <c r="A135" s="4">
        <f t="shared" si="32"/>
        <v>128</v>
      </c>
      <c r="B135" s="8">
        <f t="shared" si="23"/>
        <v>316385.51</v>
      </c>
      <c r="C135" s="8">
        <f t="shared" si="20"/>
        <v>2109.2399999999998</v>
      </c>
      <c r="D135" s="8">
        <f t="shared" si="33"/>
        <v>978.02000000000044</v>
      </c>
      <c r="E135" s="8">
        <f t="shared" si="29"/>
        <v>3087.26</v>
      </c>
      <c r="F135" s="21">
        <v>0</v>
      </c>
      <c r="G135" s="13"/>
      <c r="H135" s="4">
        <f t="shared" si="24"/>
        <v>128</v>
      </c>
      <c r="I135" s="8">
        <f t="shared" si="25"/>
        <v>316385.08</v>
      </c>
      <c r="J135" s="8">
        <f t="shared" si="30"/>
        <v>2109.23</v>
      </c>
      <c r="K135" s="8">
        <f t="shared" si="21"/>
        <v>978.04000000000042</v>
      </c>
      <c r="L135" s="8">
        <f t="shared" si="31"/>
        <v>3087.2700000000004</v>
      </c>
      <c r="M135" s="21">
        <v>0</v>
      </c>
      <c r="T135" s="8">
        <f t="shared" si="26"/>
        <v>0</v>
      </c>
      <c r="U135" s="8">
        <f t="shared" si="27"/>
        <v>0</v>
      </c>
      <c r="V135" s="1">
        <f t="shared" si="22"/>
        <v>1</v>
      </c>
      <c r="W135" s="1">
        <f t="shared" si="28"/>
        <v>1</v>
      </c>
    </row>
    <row r="136" spans="1:23" x14ac:dyDescent="0.3">
      <c r="A136" s="4">
        <f t="shared" si="32"/>
        <v>129</v>
      </c>
      <c r="B136" s="8">
        <f t="shared" si="23"/>
        <v>315407.49</v>
      </c>
      <c r="C136" s="8">
        <f t="shared" ref="C136:C199" si="34">IF(B136&lt;&gt;"",ROUND(B136*$C$4/12,2),"")</f>
        <v>2102.7199999999998</v>
      </c>
      <c r="D136" s="8">
        <f t="shared" si="33"/>
        <v>984.54000000000042</v>
      </c>
      <c r="E136" s="8">
        <f t="shared" si="29"/>
        <v>3087.26</v>
      </c>
      <c r="F136" s="21">
        <v>0</v>
      </c>
      <c r="G136" s="13"/>
      <c r="H136" s="4">
        <f t="shared" si="24"/>
        <v>129</v>
      </c>
      <c r="I136" s="8">
        <f t="shared" si="25"/>
        <v>315407.03999999998</v>
      </c>
      <c r="J136" s="8">
        <f t="shared" si="30"/>
        <v>2102.71</v>
      </c>
      <c r="K136" s="8">
        <f t="shared" ref="K136:K199" si="35">IF(I136&lt;&gt;"",MIN(L136-J136,I136),"")</f>
        <v>984.5600000000004</v>
      </c>
      <c r="L136" s="8">
        <f t="shared" si="31"/>
        <v>3087.2700000000004</v>
      </c>
      <c r="M136" s="21">
        <v>0</v>
      </c>
      <c r="T136" s="8">
        <f t="shared" si="26"/>
        <v>0</v>
      </c>
      <c r="U136" s="8">
        <f t="shared" si="27"/>
        <v>0</v>
      </c>
      <c r="V136" s="1">
        <f t="shared" ref="V136:V199" si="36">IF(A136&lt;&gt;"",1,"")</f>
        <v>1</v>
      </c>
      <c r="W136" s="1">
        <f t="shared" si="28"/>
        <v>1</v>
      </c>
    </row>
    <row r="137" spans="1:23" x14ac:dyDescent="0.3">
      <c r="A137" s="4">
        <f t="shared" si="32"/>
        <v>130</v>
      </c>
      <c r="B137" s="8">
        <f t="shared" ref="B137:B200" si="37">IF(B136&lt;&gt;"",IF(ROUND(B136-D136-F136,2)&gt;0,ROUND(B136-D136-F136,2),""),"")</f>
        <v>314422.95</v>
      </c>
      <c r="C137" s="8">
        <f t="shared" si="34"/>
        <v>2096.15</v>
      </c>
      <c r="D137" s="8">
        <f t="shared" si="33"/>
        <v>991.11000000000013</v>
      </c>
      <c r="E137" s="8">
        <f t="shared" si="29"/>
        <v>3087.26</v>
      </c>
      <c r="F137" s="21">
        <v>0</v>
      </c>
      <c r="G137" s="13"/>
      <c r="H137" s="4">
        <f t="shared" ref="H137:H200" si="38">IF(I137&lt;&gt;"",H136+1,"")</f>
        <v>130</v>
      </c>
      <c r="I137" s="8">
        <f t="shared" ref="I137:I200" si="39">IF(I136&lt;&gt;"",IF(ROUND(I136-K136-M136,2)&gt;0,ROUND(I136-K136-M136,2),""),"")</f>
        <v>314422.48</v>
      </c>
      <c r="J137" s="8">
        <f t="shared" si="30"/>
        <v>2096.15</v>
      </c>
      <c r="K137" s="8">
        <f t="shared" si="35"/>
        <v>991.12000000000035</v>
      </c>
      <c r="L137" s="8">
        <f t="shared" si="31"/>
        <v>3087.2700000000004</v>
      </c>
      <c r="M137" s="21">
        <v>0</v>
      </c>
      <c r="T137" s="8">
        <f t="shared" ref="T137:T200" si="40">IF(A137&lt;&gt;"",MIN(F137,B137-D137),0)</f>
        <v>0</v>
      </c>
      <c r="U137" s="8">
        <f t="shared" ref="U137:U200" si="41">IF(H137&lt;&gt;"",MIN(M137,I137-K137),0)</f>
        <v>0</v>
      </c>
      <c r="V137" s="1">
        <f t="shared" si="36"/>
        <v>1</v>
      </c>
      <c r="W137" s="1">
        <f t="shared" ref="W137:W200" si="42">IF(H137&lt;&gt;"",1,"")</f>
        <v>1</v>
      </c>
    </row>
    <row r="138" spans="1:23" x14ac:dyDescent="0.3">
      <c r="A138" s="4">
        <f t="shared" si="32"/>
        <v>131</v>
      </c>
      <c r="B138" s="8">
        <f t="shared" si="37"/>
        <v>313431.84000000003</v>
      </c>
      <c r="C138" s="8">
        <f t="shared" si="34"/>
        <v>2089.5500000000002</v>
      </c>
      <c r="D138" s="8">
        <f t="shared" si="33"/>
        <v>997.71</v>
      </c>
      <c r="E138" s="8">
        <f t="shared" ref="E138:E201" si="43">IF(B138&lt;&gt;"",IF($C$1="równa",ROUNDUP(MIN(B138+C138,PMT($C$4/12,IF($C$5="krótszy okr.",$C$3,$C$3-A137),IF($C$5="krótszy okr.",$C$2,B138),0,0)*(-1)),2),ROUNDUP(MIN(B138+C138,IF($C$5="krótszy okr.",C138+$C$2/$C$3,C138+B138/($C$3-A137))),2)),"")</f>
        <v>3087.26</v>
      </c>
      <c r="F138" s="21">
        <v>0</v>
      </c>
      <c r="G138" s="13"/>
      <c r="H138" s="4">
        <f t="shared" si="38"/>
        <v>131</v>
      </c>
      <c r="I138" s="8">
        <f t="shared" si="39"/>
        <v>313431.36</v>
      </c>
      <c r="J138" s="8">
        <f t="shared" ref="J138:J201" si="44">IF(I138&lt;&gt;"",ROUND(I138*$J$4/12,2),"")</f>
        <v>2089.54</v>
      </c>
      <c r="K138" s="8">
        <f t="shared" si="35"/>
        <v>997.73000000000047</v>
      </c>
      <c r="L138" s="8">
        <f t="shared" ref="L138:L201" si="45">IF(I138&lt;&gt;"",IF($J$1="równa",ROUNDUP(MIN(I138+J138,PMT($J$4/12,IF($J$5="krótszy okr.",$J$3,$J$3-H137),IF($J$5="krótszy okr.",$J$2,I138),0,0)*(-1)),2),ROUNDUP(MIN(I138+J138,IF($J$5="krótszy okr.",J138+$J$2/$J$3,J138+I138/($J$3-H137))),2)),"")</f>
        <v>3087.2700000000004</v>
      </c>
      <c r="M138" s="21">
        <v>0</v>
      </c>
      <c r="T138" s="8">
        <f t="shared" si="40"/>
        <v>0</v>
      </c>
      <c r="U138" s="8">
        <f t="shared" si="41"/>
        <v>0</v>
      </c>
      <c r="V138" s="1">
        <f t="shared" si="36"/>
        <v>1</v>
      </c>
      <c r="W138" s="1">
        <f t="shared" si="42"/>
        <v>1</v>
      </c>
    </row>
    <row r="139" spans="1:23" x14ac:dyDescent="0.3">
      <c r="A139" s="4">
        <f t="shared" si="32"/>
        <v>132</v>
      </c>
      <c r="B139" s="8">
        <f t="shared" si="37"/>
        <v>312434.13</v>
      </c>
      <c r="C139" s="8">
        <f t="shared" si="34"/>
        <v>2082.89</v>
      </c>
      <c r="D139" s="8">
        <f t="shared" si="33"/>
        <v>1004.3700000000003</v>
      </c>
      <c r="E139" s="8">
        <f t="shared" si="43"/>
        <v>3087.26</v>
      </c>
      <c r="F139" s="21">
        <v>0</v>
      </c>
      <c r="G139" s="13"/>
      <c r="H139" s="4">
        <f t="shared" si="38"/>
        <v>132</v>
      </c>
      <c r="I139" s="8">
        <f t="shared" si="39"/>
        <v>312433.63</v>
      </c>
      <c r="J139" s="8">
        <f t="shared" si="44"/>
        <v>2082.89</v>
      </c>
      <c r="K139" s="8">
        <f t="shared" si="35"/>
        <v>1004.3800000000006</v>
      </c>
      <c r="L139" s="8">
        <f t="shared" si="45"/>
        <v>3087.2700000000004</v>
      </c>
      <c r="M139" s="21">
        <v>0</v>
      </c>
      <c r="T139" s="8">
        <f t="shared" si="40"/>
        <v>0</v>
      </c>
      <c r="U139" s="8">
        <f t="shared" si="41"/>
        <v>0</v>
      </c>
      <c r="V139" s="1">
        <f t="shared" si="36"/>
        <v>1</v>
      </c>
      <c r="W139" s="1">
        <f t="shared" si="42"/>
        <v>1</v>
      </c>
    </row>
    <row r="140" spans="1:23" x14ac:dyDescent="0.3">
      <c r="A140" s="4">
        <f t="shared" si="32"/>
        <v>133</v>
      </c>
      <c r="B140" s="8">
        <f t="shared" si="37"/>
        <v>311429.76000000001</v>
      </c>
      <c r="C140" s="8">
        <f t="shared" si="34"/>
        <v>2076.1999999999998</v>
      </c>
      <c r="D140" s="8">
        <f t="shared" si="33"/>
        <v>1011.0600000000004</v>
      </c>
      <c r="E140" s="8">
        <f t="shared" si="43"/>
        <v>3087.26</v>
      </c>
      <c r="F140" s="21">
        <v>0</v>
      </c>
      <c r="G140" s="13"/>
      <c r="H140" s="4">
        <f t="shared" si="38"/>
        <v>133</v>
      </c>
      <c r="I140" s="8">
        <f t="shared" si="39"/>
        <v>311429.25</v>
      </c>
      <c r="J140" s="8">
        <f t="shared" si="44"/>
        <v>2076.1999999999998</v>
      </c>
      <c r="K140" s="8">
        <f t="shared" si="35"/>
        <v>1011.0700000000006</v>
      </c>
      <c r="L140" s="8">
        <f t="shared" si="45"/>
        <v>3087.2700000000004</v>
      </c>
      <c r="M140" s="21">
        <v>0</v>
      </c>
      <c r="T140" s="8">
        <f t="shared" si="40"/>
        <v>0</v>
      </c>
      <c r="U140" s="8">
        <f t="shared" si="41"/>
        <v>0</v>
      </c>
      <c r="V140" s="1">
        <f t="shared" si="36"/>
        <v>1</v>
      </c>
      <c r="W140" s="1">
        <f t="shared" si="42"/>
        <v>1</v>
      </c>
    </row>
    <row r="141" spans="1:23" x14ac:dyDescent="0.3">
      <c r="A141" s="4">
        <f t="shared" si="32"/>
        <v>134</v>
      </c>
      <c r="B141" s="8">
        <f t="shared" si="37"/>
        <v>310418.7</v>
      </c>
      <c r="C141" s="8">
        <f t="shared" si="34"/>
        <v>2069.46</v>
      </c>
      <c r="D141" s="8">
        <f t="shared" si="33"/>
        <v>1017.8000000000002</v>
      </c>
      <c r="E141" s="8">
        <f t="shared" si="43"/>
        <v>3087.26</v>
      </c>
      <c r="F141" s="21">
        <v>0</v>
      </c>
      <c r="G141" s="13"/>
      <c r="H141" s="4">
        <f t="shared" si="38"/>
        <v>134</v>
      </c>
      <c r="I141" s="8">
        <f t="shared" si="39"/>
        <v>310418.18</v>
      </c>
      <c r="J141" s="8">
        <f t="shared" si="44"/>
        <v>2069.4499999999998</v>
      </c>
      <c r="K141" s="8">
        <f t="shared" si="35"/>
        <v>1017.8200000000006</v>
      </c>
      <c r="L141" s="8">
        <f t="shared" si="45"/>
        <v>3087.2700000000004</v>
      </c>
      <c r="M141" s="21">
        <v>0</v>
      </c>
      <c r="T141" s="8">
        <f t="shared" si="40"/>
        <v>0</v>
      </c>
      <c r="U141" s="8">
        <f t="shared" si="41"/>
        <v>0</v>
      </c>
      <c r="V141" s="1">
        <f t="shared" si="36"/>
        <v>1</v>
      </c>
      <c r="W141" s="1">
        <f t="shared" si="42"/>
        <v>1</v>
      </c>
    </row>
    <row r="142" spans="1:23" x14ac:dyDescent="0.3">
      <c r="A142" s="4">
        <f t="shared" si="32"/>
        <v>135</v>
      </c>
      <c r="B142" s="8">
        <f t="shared" si="37"/>
        <v>309400.90000000002</v>
      </c>
      <c r="C142" s="8">
        <f t="shared" si="34"/>
        <v>2062.67</v>
      </c>
      <c r="D142" s="8">
        <f t="shared" si="33"/>
        <v>1024.5900000000001</v>
      </c>
      <c r="E142" s="8">
        <f t="shared" si="43"/>
        <v>3087.26</v>
      </c>
      <c r="F142" s="21">
        <v>0</v>
      </c>
      <c r="G142" s="13"/>
      <c r="H142" s="4">
        <f t="shared" si="38"/>
        <v>135</v>
      </c>
      <c r="I142" s="8">
        <f t="shared" si="39"/>
        <v>309400.36</v>
      </c>
      <c r="J142" s="8">
        <f t="shared" si="44"/>
        <v>2062.67</v>
      </c>
      <c r="K142" s="8">
        <f t="shared" si="35"/>
        <v>1024.6000000000004</v>
      </c>
      <c r="L142" s="8">
        <f t="shared" si="45"/>
        <v>3087.2700000000004</v>
      </c>
      <c r="M142" s="21">
        <v>0</v>
      </c>
      <c r="T142" s="8">
        <f t="shared" si="40"/>
        <v>0</v>
      </c>
      <c r="U142" s="8">
        <f t="shared" si="41"/>
        <v>0</v>
      </c>
      <c r="V142" s="1">
        <f t="shared" si="36"/>
        <v>1</v>
      </c>
      <c r="W142" s="1">
        <f t="shared" si="42"/>
        <v>1</v>
      </c>
    </row>
    <row r="143" spans="1:23" x14ac:dyDescent="0.3">
      <c r="A143" s="4">
        <f t="shared" ref="A143:A206" si="46">IF(B143&lt;&gt;"",A142+1,"")</f>
        <v>136</v>
      </c>
      <c r="B143" s="8">
        <f t="shared" si="37"/>
        <v>308376.31</v>
      </c>
      <c r="C143" s="8">
        <f t="shared" si="34"/>
        <v>2055.84</v>
      </c>
      <c r="D143" s="8">
        <f t="shared" ref="D143:D206" si="47">IF(B143&lt;&gt;"",MIN(E143-C143,B143),"")</f>
        <v>1031.42</v>
      </c>
      <c r="E143" s="8">
        <f t="shared" si="43"/>
        <v>3087.26</v>
      </c>
      <c r="F143" s="21">
        <v>0</v>
      </c>
      <c r="G143" s="13"/>
      <c r="H143" s="4">
        <f t="shared" si="38"/>
        <v>136</v>
      </c>
      <c r="I143" s="8">
        <f t="shared" si="39"/>
        <v>308375.76</v>
      </c>
      <c r="J143" s="8">
        <f t="shared" si="44"/>
        <v>2055.84</v>
      </c>
      <c r="K143" s="8">
        <f t="shared" si="35"/>
        <v>1031.4300000000003</v>
      </c>
      <c r="L143" s="8">
        <f t="shared" si="45"/>
        <v>3087.2700000000004</v>
      </c>
      <c r="M143" s="21">
        <v>0</v>
      </c>
      <c r="T143" s="8">
        <f t="shared" si="40"/>
        <v>0</v>
      </c>
      <c r="U143" s="8">
        <f t="shared" si="41"/>
        <v>0</v>
      </c>
      <c r="V143" s="1">
        <f t="shared" si="36"/>
        <v>1</v>
      </c>
      <c r="W143" s="1">
        <f t="shared" si="42"/>
        <v>1</v>
      </c>
    </row>
    <row r="144" spans="1:23" x14ac:dyDescent="0.3">
      <c r="A144" s="4">
        <f t="shared" si="46"/>
        <v>137</v>
      </c>
      <c r="B144" s="8">
        <f t="shared" si="37"/>
        <v>307344.89</v>
      </c>
      <c r="C144" s="8">
        <f t="shared" si="34"/>
        <v>2048.9699999999998</v>
      </c>
      <c r="D144" s="8">
        <f t="shared" si="47"/>
        <v>1038.2900000000004</v>
      </c>
      <c r="E144" s="8">
        <f t="shared" si="43"/>
        <v>3087.26</v>
      </c>
      <c r="F144" s="21">
        <v>0</v>
      </c>
      <c r="G144" s="13"/>
      <c r="H144" s="4">
        <f t="shared" si="38"/>
        <v>137</v>
      </c>
      <c r="I144" s="8">
        <f t="shared" si="39"/>
        <v>307344.33</v>
      </c>
      <c r="J144" s="8">
        <f t="shared" si="44"/>
        <v>2048.96</v>
      </c>
      <c r="K144" s="8">
        <f t="shared" si="35"/>
        <v>1038.3100000000004</v>
      </c>
      <c r="L144" s="8">
        <f t="shared" si="45"/>
        <v>3087.2700000000004</v>
      </c>
      <c r="M144" s="21">
        <v>0</v>
      </c>
      <c r="T144" s="8">
        <f t="shared" si="40"/>
        <v>0</v>
      </c>
      <c r="U144" s="8">
        <f t="shared" si="41"/>
        <v>0</v>
      </c>
      <c r="V144" s="1">
        <f t="shared" si="36"/>
        <v>1</v>
      </c>
      <c r="W144" s="1">
        <f t="shared" si="42"/>
        <v>1</v>
      </c>
    </row>
    <row r="145" spans="1:23" x14ac:dyDescent="0.3">
      <c r="A145" s="4">
        <f t="shared" si="46"/>
        <v>138</v>
      </c>
      <c r="B145" s="8">
        <f t="shared" si="37"/>
        <v>306306.59999999998</v>
      </c>
      <c r="C145" s="8">
        <f t="shared" si="34"/>
        <v>2042.04</v>
      </c>
      <c r="D145" s="8">
        <f t="shared" si="47"/>
        <v>1045.2200000000003</v>
      </c>
      <c r="E145" s="8">
        <f t="shared" si="43"/>
        <v>3087.26</v>
      </c>
      <c r="F145" s="21">
        <v>0</v>
      </c>
      <c r="G145" s="13"/>
      <c r="H145" s="4">
        <f t="shared" si="38"/>
        <v>138</v>
      </c>
      <c r="I145" s="8">
        <f t="shared" si="39"/>
        <v>306306.02</v>
      </c>
      <c r="J145" s="8">
        <f t="shared" si="44"/>
        <v>2042.04</v>
      </c>
      <c r="K145" s="8">
        <f t="shared" si="35"/>
        <v>1045.2300000000005</v>
      </c>
      <c r="L145" s="8">
        <f t="shared" si="45"/>
        <v>3087.2700000000004</v>
      </c>
      <c r="M145" s="21">
        <v>0</v>
      </c>
      <c r="T145" s="8">
        <f t="shared" si="40"/>
        <v>0</v>
      </c>
      <c r="U145" s="8">
        <f t="shared" si="41"/>
        <v>0</v>
      </c>
      <c r="V145" s="1">
        <f t="shared" si="36"/>
        <v>1</v>
      </c>
      <c r="W145" s="1">
        <f t="shared" si="42"/>
        <v>1</v>
      </c>
    </row>
    <row r="146" spans="1:23" x14ac:dyDescent="0.3">
      <c r="A146" s="4">
        <f t="shared" si="46"/>
        <v>139</v>
      </c>
      <c r="B146" s="8">
        <f t="shared" si="37"/>
        <v>305261.38</v>
      </c>
      <c r="C146" s="8">
        <f t="shared" si="34"/>
        <v>2035.08</v>
      </c>
      <c r="D146" s="8">
        <f t="shared" si="47"/>
        <v>1052.1800000000003</v>
      </c>
      <c r="E146" s="8">
        <f t="shared" si="43"/>
        <v>3087.26</v>
      </c>
      <c r="F146" s="21">
        <v>0</v>
      </c>
      <c r="G146" s="13"/>
      <c r="H146" s="4">
        <f t="shared" si="38"/>
        <v>139</v>
      </c>
      <c r="I146" s="8">
        <f t="shared" si="39"/>
        <v>305260.78999999998</v>
      </c>
      <c r="J146" s="8">
        <f t="shared" si="44"/>
        <v>2035.07</v>
      </c>
      <c r="K146" s="8">
        <f t="shared" si="35"/>
        <v>1052.2000000000005</v>
      </c>
      <c r="L146" s="8">
        <f t="shared" si="45"/>
        <v>3087.2700000000004</v>
      </c>
      <c r="M146" s="21">
        <v>0</v>
      </c>
      <c r="T146" s="8">
        <f t="shared" si="40"/>
        <v>0</v>
      </c>
      <c r="U146" s="8">
        <f t="shared" si="41"/>
        <v>0</v>
      </c>
      <c r="V146" s="1">
        <f t="shared" si="36"/>
        <v>1</v>
      </c>
      <c r="W146" s="1">
        <f t="shared" si="42"/>
        <v>1</v>
      </c>
    </row>
    <row r="147" spans="1:23" x14ac:dyDescent="0.3">
      <c r="A147" s="4">
        <f t="shared" si="46"/>
        <v>140</v>
      </c>
      <c r="B147" s="8">
        <f t="shared" si="37"/>
        <v>304209.2</v>
      </c>
      <c r="C147" s="8">
        <f t="shared" si="34"/>
        <v>2028.06</v>
      </c>
      <c r="D147" s="8">
        <f t="shared" si="47"/>
        <v>1059.2000000000003</v>
      </c>
      <c r="E147" s="8">
        <f t="shared" si="43"/>
        <v>3087.26</v>
      </c>
      <c r="F147" s="21">
        <v>0</v>
      </c>
      <c r="G147" s="13"/>
      <c r="H147" s="4">
        <f t="shared" si="38"/>
        <v>140</v>
      </c>
      <c r="I147" s="8">
        <f t="shared" si="39"/>
        <v>304208.59000000003</v>
      </c>
      <c r="J147" s="8">
        <f t="shared" si="44"/>
        <v>2028.06</v>
      </c>
      <c r="K147" s="8">
        <f t="shared" si="35"/>
        <v>1059.2100000000005</v>
      </c>
      <c r="L147" s="8">
        <f t="shared" si="45"/>
        <v>3087.2700000000004</v>
      </c>
      <c r="M147" s="21">
        <v>0</v>
      </c>
      <c r="T147" s="8">
        <f t="shared" si="40"/>
        <v>0</v>
      </c>
      <c r="U147" s="8">
        <f t="shared" si="41"/>
        <v>0</v>
      </c>
      <c r="V147" s="1">
        <f t="shared" si="36"/>
        <v>1</v>
      </c>
      <c r="W147" s="1">
        <f t="shared" si="42"/>
        <v>1</v>
      </c>
    </row>
    <row r="148" spans="1:23" x14ac:dyDescent="0.3">
      <c r="A148" s="4">
        <f t="shared" si="46"/>
        <v>141</v>
      </c>
      <c r="B148" s="8">
        <f t="shared" si="37"/>
        <v>303150</v>
      </c>
      <c r="C148" s="8">
        <f t="shared" si="34"/>
        <v>2021</v>
      </c>
      <c r="D148" s="8">
        <f t="shared" si="47"/>
        <v>1066.2600000000002</v>
      </c>
      <c r="E148" s="8">
        <f t="shared" si="43"/>
        <v>3087.26</v>
      </c>
      <c r="F148" s="21">
        <v>0</v>
      </c>
      <c r="G148" s="13"/>
      <c r="H148" s="4">
        <f t="shared" si="38"/>
        <v>141</v>
      </c>
      <c r="I148" s="8">
        <f t="shared" si="39"/>
        <v>303149.38</v>
      </c>
      <c r="J148" s="8">
        <f t="shared" si="44"/>
        <v>2021</v>
      </c>
      <c r="K148" s="8">
        <f t="shared" si="35"/>
        <v>1066.2700000000004</v>
      </c>
      <c r="L148" s="8">
        <f t="shared" si="45"/>
        <v>3087.2700000000004</v>
      </c>
      <c r="M148" s="21">
        <v>0</v>
      </c>
      <c r="T148" s="8">
        <f t="shared" si="40"/>
        <v>0</v>
      </c>
      <c r="U148" s="8">
        <f t="shared" si="41"/>
        <v>0</v>
      </c>
      <c r="V148" s="1">
        <f t="shared" si="36"/>
        <v>1</v>
      </c>
      <c r="W148" s="1">
        <f t="shared" si="42"/>
        <v>1</v>
      </c>
    </row>
    <row r="149" spans="1:23" x14ac:dyDescent="0.3">
      <c r="A149" s="4">
        <f t="shared" si="46"/>
        <v>142</v>
      </c>
      <c r="B149" s="8">
        <f t="shared" si="37"/>
        <v>302083.74</v>
      </c>
      <c r="C149" s="8">
        <f t="shared" si="34"/>
        <v>2013.89</v>
      </c>
      <c r="D149" s="8">
        <f t="shared" si="47"/>
        <v>1073.3700000000001</v>
      </c>
      <c r="E149" s="8">
        <f t="shared" si="43"/>
        <v>3087.26</v>
      </c>
      <c r="F149" s="21">
        <v>0</v>
      </c>
      <c r="G149" s="13"/>
      <c r="H149" s="4">
        <f t="shared" si="38"/>
        <v>142</v>
      </c>
      <c r="I149" s="8">
        <f t="shared" si="39"/>
        <v>302083.11</v>
      </c>
      <c r="J149" s="8">
        <f t="shared" si="44"/>
        <v>2013.89</v>
      </c>
      <c r="K149" s="8">
        <f t="shared" si="35"/>
        <v>1073.3800000000003</v>
      </c>
      <c r="L149" s="8">
        <f t="shared" si="45"/>
        <v>3087.2700000000004</v>
      </c>
      <c r="M149" s="21">
        <v>0</v>
      </c>
      <c r="T149" s="8">
        <f t="shared" si="40"/>
        <v>0</v>
      </c>
      <c r="U149" s="8">
        <f t="shared" si="41"/>
        <v>0</v>
      </c>
      <c r="V149" s="1">
        <f t="shared" si="36"/>
        <v>1</v>
      </c>
      <c r="W149" s="1">
        <f t="shared" si="42"/>
        <v>1</v>
      </c>
    </row>
    <row r="150" spans="1:23" x14ac:dyDescent="0.3">
      <c r="A150" s="4">
        <f t="shared" si="46"/>
        <v>143</v>
      </c>
      <c r="B150" s="8">
        <f t="shared" si="37"/>
        <v>301010.37</v>
      </c>
      <c r="C150" s="8">
        <f t="shared" si="34"/>
        <v>2006.74</v>
      </c>
      <c r="D150" s="8">
        <f t="shared" si="47"/>
        <v>1080.5200000000002</v>
      </c>
      <c r="E150" s="8">
        <f t="shared" si="43"/>
        <v>3087.26</v>
      </c>
      <c r="F150" s="21">
        <v>0</v>
      </c>
      <c r="G150" s="13"/>
      <c r="H150" s="4">
        <f t="shared" si="38"/>
        <v>143</v>
      </c>
      <c r="I150" s="8">
        <f t="shared" si="39"/>
        <v>301009.73</v>
      </c>
      <c r="J150" s="8">
        <f t="shared" si="44"/>
        <v>2006.73</v>
      </c>
      <c r="K150" s="8">
        <f t="shared" si="35"/>
        <v>1080.5400000000004</v>
      </c>
      <c r="L150" s="8">
        <f t="shared" si="45"/>
        <v>3087.2700000000004</v>
      </c>
      <c r="M150" s="21">
        <v>0</v>
      </c>
      <c r="T150" s="8">
        <f t="shared" si="40"/>
        <v>0</v>
      </c>
      <c r="U150" s="8">
        <f t="shared" si="41"/>
        <v>0</v>
      </c>
      <c r="V150" s="1">
        <f t="shared" si="36"/>
        <v>1</v>
      </c>
      <c r="W150" s="1">
        <f t="shared" si="42"/>
        <v>1</v>
      </c>
    </row>
    <row r="151" spans="1:23" x14ac:dyDescent="0.3">
      <c r="A151" s="4">
        <f t="shared" si="46"/>
        <v>144</v>
      </c>
      <c r="B151" s="8">
        <f t="shared" si="37"/>
        <v>299929.84999999998</v>
      </c>
      <c r="C151" s="8">
        <f t="shared" si="34"/>
        <v>1999.53</v>
      </c>
      <c r="D151" s="8">
        <f t="shared" si="47"/>
        <v>1087.7300000000002</v>
      </c>
      <c r="E151" s="8">
        <f t="shared" si="43"/>
        <v>3087.26</v>
      </c>
      <c r="F151" s="21">
        <v>0</v>
      </c>
      <c r="G151" s="13"/>
      <c r="H151" s="4">
        <f t="shared" si="38"/>
        <v>144</v>
      </c>
      <c r="I151" s="8">
        <f t="shared" si="39"/>
        <v>299929.19</v>
      </c>
      <c r="J151" s="8">
        <f t="shared" si="44"/>
        <v>1999.53</v>
      </c>
      <c r="K151" s="8">
        <f t="shared" si="35"/>
        <v>1087.7400000000005</v>
      </c>
      <c r="L151" s="8">
        <f t="shared" si="45"/>
        <v>3087.2700000000004</v>
      </c>
      <c r="M151" s="21">
        <v>0</v>
      </c>
      <c r="T151" s="8">
        <f t="shared" si="40"/>
        <v>0</v>
      </c>
      <c r="U151" s="8">
        <f t="shared" si="41"/>
        <v>0</v>
      </c>
      <c r="V151" s="1">
        <f t="shared" si="36"/>
        <v>1</v>
      </c>
      <c r="W151" s="1">
        <f t="shared" si="42"/>
        <v>1</v>
      </c>
    </row>
    <row r="152" spans="1:23" x14ac:dyDescent="0.3">
      <c r="A152" s="4">
        <f t="shared" si="46"/>
        <v>145</v>
      </c>
      <c r="B152" s="8">
        <f t="shared" si="37"/>
        <v>298842.12</v>
      </c>
      <c r="C152" s="8">
        <f t="shared" si="34"/>
        <v>1992.28</v>
      </c>
      <c r="D152" s="8">
        <f t="shared" si="47"/>
        <v>1094.9800000000002</v>
      </c>
      <c r="E152" s="8">
        <f t="shared" si="43"/>
        <v>3087.26</v>
      </c>
      <c r="F152" s="21">
        <v>0</v>
      </c>
      <c r="G152" s="13"/>
      <c r="H152" s="4">
        <f t="shared" si="38"/>
        <v>145</v>
      </c>
      <c r="I152" s="8">
        <f t="shared" si="39"/>
        <v>298841.45</v>
      </c>
      <c r="J152" s="8">
        <f t="shared" si="44"/>
        <v>1992.28</v>
      </c>
      <c r="K152" s="8">
        <f t="shared" si="35"/>
        <v>1094.9900000000005</v>
      </c>
      <c r="L152" s="8">
        <f t="shared" si="45"/>
        <v>3087.2700000000004</v>
      </c>
      <c r="M152" s="21">
        <v>0</v>
      </c>
      <c r="T152" s="8">
        <f t="shared" si="40"/>
        <v>0</v>
      </c>
      <c r="U152" s="8">
        <f t="shared" si="41"/>
        <v>0</v>
      </c>
      <c r="V152" s="1">
        <f t="shared" si="36"/>
        <v>1</v>
      </c>
      <c r="W152" s="1">
        <f t="shared" si="42"/>
        <v>1</v>
      </c>
    </row>
    <row r="153" spans="1:23" x14ac:dyDescent="0.3">
      <c r="A153" s="4">
        <f t="shared" si="46"/>
        <v>146</v>
      </c>
      <c r="B153" s="8">
        <f t="shared" si="37"/>
        <v>297747.14</v>
      </c>
      <c r="C153" s="8">
        <f t="shared" si="34"/>
        <v>1984.98</v>
      </c>
      <c r="D153" s="8">
        <f t="shared" si="47"/>
        <v>1102.2800000000002</v>
      </c>
      <c r="E153" s="8">
        <f t="shared" si="43"/>
        <v>3087.26</v>
      </c>
      <c r="F153" s="21">
        <v>0</v>
      </c>
      <c r="G153" s="13"/>
      <c r="H153" s="4">
        <f t="shared" si="38"/>
        <v>146</v>
      </c>
      <c r="I153" s="8">
        <f t="shared" si="39"/>
        <v>297746.46000000002</v>
      </c>
      <c r="J153" s="8">
        <f t="shared" si="44"/>
        <v>1984.98</v>
      </c>
      <c r="K153" s="8">
        <f t="shared" si="35"/>
        <v>1102.2900000000004</v>
      </c>
      <c r="L153" s="8">
        <f t="shared" si="45"/>
        <v>3087.2700000000004</v>
      </c>
      <c r="M153" s="21">
        <v>0</v>
      </c>
      <c r="T153" s="8">
        <f t="shared" si="40"/>
        <v>0</v>
      </c>
      <c r="U153" s="8">
        <f t="shared" si="41"/>
        <v>0</v>
      </c>
      <c r="V153" s="1">
        <f t="shared" si="36"/>
        <v>1</v>
      </c>
      <c r="W153" s="1">
        <f t="shared" si="42"/>
        <v>1</v>
      </c>
    </row>
    <row r="154" spans="1:23" x14ac:dyDescent="0.3">
      <c r="A154" s="4">
        <f t="shared" si="46"/>
        <v>147</v>
      </c>
      <c r="B154" s="8">
        <f t="shared" si="37"/>
        <v>296644.86</v>
      </c>
      <c r="C154" s="8">
        <f t="shared" si="34"/>
        <v>1977.63</v>
      </c>
      <c r="D154" s="8">
        <f t="shared" si="47"/>
        <v>1109.6300000000001</v>
      </c>
      <c r="E154" s="8">
        <f t="shared" si="43"/>
        <v>3087.26</v>
      </c>
      <c r="F154" s="21">
        <v>0</v>
      </c>
      <c r="G154" s="13"/>
      <c r="H154" s="4">
        <f t="shared" si="38"/>
        <v>147</v>
      </c>
      <c r="I154" s="8">
        <f t="shared" si="39"/>
        <v>296644.17</v>
      </c>
      <c r="J154" s="8">
        <f t="shared" si="44"/>
        <v>1977.63</v>
      </c>
      <c r="K154" s="8">
        <f t="shared" si="35"/>
        <v>1109.6400000000003</v>
      </c>
      <c r="L154" s="8">
        <f t="shared" si="45"/>
        <v>3087.2700000000004</v>
      </c>
      <c r="M154" s="21">
        <v>0</v>
      </c>
      <c r="T154" s="8">
        <f t="shared" si="40"/>
        <v>0</v>
      </c>
      <c r="U154" s="8">
        <f t="shared" si="41"/>
        <v>0</v>
      </c>
      <c r="V154" s="1">
        <f t="shared" si="36"/>
        <v>1</v>
      </c>
      <c r="W154" s="1">
        <f t="shared" si="42"/>
        <v>1</v>
      </c>
    </row>
    <row r="155" spans="1:23" x14ac:dyDescent="0.3">
      <c r="A155" s="4">
        <f t="shared" si="46"/>
        <v>148</v>
      </c>
      <c r="B155" s="8">
        <f t="shared" si="37"/>
        <v>295535.23</v>
      </c>
      <c r="C155" s="8">
        <f t="shared" si="34"/>
        <v>1970.23</v>
      </c>
      <c r="D155" s="8">
        <f t="shared" si="47"/>
        <v>1117.0300000000002</v>
      </c>
      <c r="E155" s="8">
        <f t="shared" si="43"/>
        <v>3087.26</v>
      </c>
      <c r="F155" s="21">
        <v>0</v>
      </c>
      <c r="G155" s="13"/>
      <c r="H155" s="4">
        <f t="shared" si="38"/>
        <v>148</v>
      </c>
      <c r="I155" s="8">
        <f t="shared" si="39"/>
        <v>295534.53000000003</v>
      </c>
      <c r="J155" s="8">
        <f t="shared" si="44"/>
        <v>1970.23</v>
      </c>
      <c r="K155" s="8">
        <f t="shared" si="35"/>
        <v>1117.0400000000004</v>
      </c>
      <c r="L155" s="8">
        <f t="shared" si="45"/>
        <v>3087.2700000000004</v>
      </c>
      <c r="M155" s="21">
        <v>0</v>
      </c>
      <c r="T155" s="8">
        <f t="shared" si="40"/>
        <v>0</v>
      </c>
      <c r="U155" s="8">
        <f t="shared" si="41"/>
        <v>0</v>
      </c>
      <c r="V155" s="1">
        <f t="shared" si="36"/>
        <v>1</v>
      </c>
      <c r="W155" s="1">
        <f t="shared" si="42"/>
        <v>1</v>
      </c>
    </row>
    <row r="156" spans="1:23" x14ac:dyDescent="0.3">
      <c r="A156" s="4">
        <f t="shared" si="46"/>
        <v>149</v>
      </c>
      <c r="B156" s="8">
        <f t="shared" si="37"/>
        <v>294418.2</v>
      </c>
      <c r="C156" s="8">
        <f t="shared" si="34"/>
        <v>1962.79</v>
      </c>
      <c r="D156" s="8">
        <f t="shared" si="47"/>
        <v>1124.4700000000003</v>
      </c>
      <c r="E156" s="8">
        <f t="shared" si="43"/>
        <v>3087.26</v>
      </c>
      <c r="F156" s="21">
        <v>0</v>
      </c>
      <c r="G156" s="13"/>
      <c r="H156" s="4">
        <f t="shared" si="38"/>
        <v>149</v>
      </c>
      <c r="I156" s="8">
        <f t="shared" si="39"/>
        <v>294417.49</v>
      </c>
      <c r="J156" s="8">
        <f t="shared" si="44"/>
        <v>1962.78</v>
      </c>
      <c r="K156" s="8">
        <f t="shared" si="35"/>
        <v>1124.4900000000005</v>
      </c>
      <c r="L156" s="8">
        <f t="shared" si="45"/>
        <v>3087.2700000000004</v>
      </c>
      <c r="M156" s="21">
        <v>0</v>
      </c>
      <c r="T156" s="8">
        <f t="shared" si="40"/>
        <v>0</v>
      </c>
      <c r="U156" s="8">
        <f t="shared" si="41"/>
        <v>0</v>
      </c>
      <c r="V156" s="1">
        <f t="shared" si="36"/>
        <v>1</v>
      </c>
      <c r="W156" s="1">
        <f t="shared" si="42"/>
        <v>1</v>
      </c>
    </row>
    <row r="157" spans="1:23" x14ac:dyDescent="0.3">
      <c r="A157" s="4">
        <f t="shared" si="46"/>
        <v>150</v>
      </c>
      <c r="B157" s="8">
        <f t="shared" si="37"/>
        <v>293293.73</v>
      </c>
      <c r="C157" s="8">
        <f t="shared" si="34"/>
        <v>1955.29</v>
      </c>
      <c r="D157" s="8">
        <f t="shared" si="47"/>
        <v>1131.9700000000003</v>
      </c>
      <c r="E157" s="8">
        <f t="shared" si="43"/>
        <v>3087.26</v>
      </c>
      <c r="F157" s="21">
        <v>0</v>
      </c>
      <c r="G157" s="13"/>
      <c r="H157" s="4">
        <f t="shared" si="38"/>
        <v>150</v>
      </c>
      <c r="I157" s="8">
        <f t="shared" si="39"/>
        <v>293293</v>
      </c>
      <c r="J157" s="8">
        <f t="shared" si="44"/>
        <v>1955.29</v>
      </c>
      <c r="K157" s="8">
        <f t="shared" si="35"/>
        <v>1131.9800000000005</v>
      </c>
      <c r="L157" s="8">
        <f t="shared" si="45"/>
        <v>3087.2700000000004</v>
      </c>
      <c r="M157" s="21">
        <v>0</v>
      </c>
      <c r="T157" s="8">
        <f t="shared" si="40"/>
        <v>0</v>
      </c>
      <c r="U157" s="8">
        <f t="shared" si="41"/>
        <v>0</v>
      </c>
      <c r="V157" s="1">
        <f t="shared" si="36"/>
        <v>1</v>
      </c>
      <c r="W157" s="1">
        <f t="shared" si="42"/>
        <v>1</v>
      </c>
    </row>
    <row r="158" spans="1:23" x14ac:dyDescent="0.3">
      <c r="A158" s="4">
        <f t="shared" si="46"/>
        <v>151</v>
      </c>
      <c r="B158" s="8">
        <f t="shared" si="37"/>
        <v>292161.76</v>
      </c>
      <c r="C158" s="8">
        <f t="shared" si="34"/>
        <v>1947.75</v>
      </c>
      <c r="D158" s="8">
        <f t="shared" si="47"/>
        <v>1139.5100000000002</v>
      </c>
      <c r="E158" s="8">
        <f t="shared" si="43"/>
        <v>3087.26</v>
      </c>
      <c r="F158" s="21">
        <v>0</v>
      </c>
      <c r="G158" s="13"/>
      <c r="H158" s="4">
        <f t="shared" si="38"/>
        <v>151</v>
      </c>
      <c r="I158" s="8">
        <f t="shared" si="39"/>
        <v>292161.02</v>
      </c>
      <c r="J158" s="8">
        <f t="shared" si="44"/>
        <v>1947.74</v>
      </c>
      <c r="K158" s="8">
        <f t="shared" si="35"/>
        <v>1139.5300000000004</v>
      </c>
      <c r="L158" s="8">
        <f t="shared" si="45"/>
        <v>3087.2700000000004</v>
      </c>
      <c r="M158" s="21">
        <v>0</v>
      </c>
      <c r="T158" s="8">
        <f t="shared" si="40"/>
        <v>0</v>
      </c>
      <c r="U158" s="8">
        <f t="shared" si="41"/>
        <v>0</v>
      </c>
      <c r="V158" s="1">
        <f t="shared" si="36"/>
        <v>1</v>
      </c>
      <c r="W158" s="1">
        <f t="shared" si="42"/>
        <v>1</v>
      </c>
    </row>
    <row r="159" spans="1:23" x14ac:dyDescent="0.3">
      <c r="A159" s="4">
        <f t="shared" si="46"/>
        <v>152</v>
      </c>
      <c r="B159" s="8">
        <f t="shared" si="37"/>
        <v>291022.25</v>
      </c>
      <c r="C159" s="8">
        <f t="shared" si="34"/>
        <v>1940.15</v>
      </c>
      <c r="D159" s="8">
        <f t="shared" si="47"/>
        <v>1147.1100000000001</v>
      </c>
      <c r="E159" s="8">
        <f t="shared" si="43"/>
        <v>3087.26</v>
      </c>
      <c r="F159" s="21">
        <v>0</v>
      </c>
      <c r="G159" s="13"/>
      <c r="H159" s="4">
        <f t="shared" si="38"/>
        <v>152</v>
      </c>
      <c r="I159" s="8">
        <f t="shared" si="39"/>
        <v>291021.49</v>
      </c>
      <c r="J159" s="8">
        <f t="shared" si="44"/>
        <v>1940.14</v>
      </c>
      <c r="K159" s="8">
        <f t="shared" si="35"/>
        <v>1147.1300000000003</v>
      </c>
      <c r="L159" s="8">
        <f t="shared" si="45"/>
        <v>3087.2700000000004</v>
      </c>
      <c r="M159" s="21">
        <v>0</v>
      </c>
      <c r="T159" s="8">
        <f t="shared" si="40"/>
        <v>0</v>
      </c>
      <c r="U159" s="8">
        <f t="shared" si="41"/>
        <v>0</v>
      </c>
      <c r="V159" s="1">
        <f t="shared" si="36"/>
        <v>1</v>
      </c>
      <c r="W159" s="1">
        <f t="shared" si="42"/>
        <v>1</v>
      </c>
    </row>
    <row r="160" spans="1:23" x14ac:dyDescent="0.3">
      <c r="A160" s="4">
        <f t="shared" si="46"/>
        <v>153</v>
      </c>
      <c r="B160" s="8">
        <f t="shared" si="37"/>
        <v>289875.14</v>
      </c>
      <c r="C160" s="8">
        <f t="shared" si="34"/>
        <v>1932.5</v>
      </c>
      <c r="D160" s="8">
        <f t="shared" si="47"/>
        <v>1154.7600000000002</v>
      </c>
      <c r="E160" s="8">
        <f t="shared" si="43"/>
        <v>3087.26</v>
      </c>
      <c r="F160" s="21">
        <v>0</v>
      </c>
      <c r="G160" s="13"/>
      <c r="H160" s="4">
        <f t="shared" si="38"/>
        <v>153</v>
      </c>
      <c r="I160" s="8">
        <f t="shared" si="39"/>
        <v>289874.36</v>
      </c>
      <c r="J160" s="8">
        <f t="shared" si="44"/>
        <v>1932.5</v>
      </c>
      <c r="K160" s="8">
        <f t="shared" si="35"/>
        <v>1154.7700000000004</v>
      </c>
      <c r="L160" s="8">
        <f t="shared" si="45"/>
        <v>3087.2700000000004</v>
      </c>
      <c r="M160" s="21">
        <v>0</v>
      </c>
      <c r="T160" s="8">
        <f t="shared" si="40"/>
        <v>0</v>
      </c>
      <c r="U160" s="8">
        <f t="shared" si="41"/>
        <v>0</v>
      </c>
      <c r="V160" s="1">
        <f t="shared" si="36"/>
        <v>1</v>
      </c>
      <c r="W160" s="1">
        <f t="shared" si="42"/>
        <v>1</v>
      </c>
    </row>
    <row r="161" spans="1:23" x14ac:dyDescent="0.3">
      <c r="A161" s="4">
        <f t="shared" si="46"/>
        <v>154</v>
      </c>
      <c r="B161" s="8">
        <f t="shared" si="37"/>
        <v>288720.38</v>
      </c>
      <c r="C161" s="8">
        <f t="shared" si="34"/>
        <v>1924.8</v>
      </c>
      <c r="D161" s="8">
        <f t="shared" si="47"/>
        <v>1162.4600000000003</v>
      </c>
      <c r="E161" s="8">
        <f t="shared" si="43"/>
        <v>3087.26</v>
      </c>
      <c r="F161" s="21">
        <v>0</v>
      </c>
      <c r="G161" s="13"/>
      <c r="H161" s="4">
        <f t="shared" si="38"/>
        <v>154</v>
      </c>
      <c r="I161" s="8">
        <f t="shared" si="39"/>
        <v>288719.59000000003</v>
      </c>
      <c r="J161" s="8">
        <f t="shared" si="44"/>
        <v>1924.8</v>
      </c>
      <c r="K161" s="8">
        <f t="shared" si="35"/>
        <v>1162.4700000000005</v>
      </c>
      <c r="L161" s="8">
        <f t="shared" si="45"/>
        <v>3087.2700000000004</v>
      </c>
      <c r="M161" s="21">
        <v>0</v>
      </c>
      <c r="T161" s="8">
        <f t="shared" si="40"/>
        <v>0</v>
      </c>
      <c r="U161" s="8">
        <f t="shared" si="41"/>
        <v>0</v>
      </c>
      <c r="V161" s="1">
        <f t="shared" si="36"/>
        <v>1</v>
      </c>
      <c r="W161" s="1">
        <f t="shared" si="42"/>
        <v>1</v>
      </c>
    </row>
    <row r="162" spans="1:23" x14ac:dyDescent="0.3">
      <c r="A162" s="4">
        <f t="shared" si="46"/>
        <v>155</v>
      </c>
      <c r="B162" s="8">
        <f t="shared" si="37"/>
        <v>287557.92</v>
      </c>
      <c r="C162" s="8">
        <f t="shared" si="34"/>
        <v>1917.05</v>
      </c>
      <c r="D162" s="8">
        <f t="shared" si="47"/>
        <v>1170.2100000000003</v>
      </c>
      <c r="E162" s="8">
        <f t="shared" si="43"/>
        <v>3087.26</v>
      </c>
      <c r="F162" s="21">
        <v>0</v>
      </c>
      <c r="G162" s="13"/>
      <c r="H162" s="4">
        <f t="shared" si="38"/>
        <v>155</v>
      </c>
      <c r="I162" s="8">
        <f t="shared" si="39"/>
        <v>287557.12</v>
      </c>
      <c r="J162" s="8">
        <f t="shared" si="44"/>
        <v>1917.05</v>
      </c>
      <c r="K162" s="8">
        <f t="shared" si="35"/>
        <v>1170.2200000000005</v>
      </c>
      <c r="L162" s="8">
        <f t="shared" si="45"/>
        <v>3087.2700000000004</v>
      </c>
      <c r="M162" s="21">
        <v>0</v>
      </c>
      <c r="T162" s="8">
        <f t="shared" si="40"/>
        <v>0</v>
      </c>
      <c r="U162" s="8">
        <f t="shared" si="41"/>
        <v>0</v>
      </c>
      <c r="V162" s="1">
        <f t="shared" si="36"/>
        <v>1</v>
      </c>
      <c r="W162" s="1">
        <f t="shared" si="42"/>
        <v>1</v>
      </c>
    </row>
    <row r="163" spans="1:23" x14ac:dyDescent="0.3">
      <c r="A163" s="4">
        <f t="shared" si="46"/>
        <v>156</v>
      </c>
      <c r="B163" s="8">
        <f t="shared" si="37"/>
        <v>286387.71000000002</v>
      </c>
      <c r="C163" s="8">
        <f t="shared" si="34"/>
        <v>1909.25</v>
      </c>
      <c r="D163" s="8">
        <f t="shared" si="47"/>
        <v>1178.0100000000002</v>
      </c>
      <c r="E163" s="8">
        <f t="shared" si="43"/>
        <v>3087.26</v>
      </c>
      <c r="F163" s="21">
        <v>0</v>
      </c>
      <c r="G163" s="13"/>
      <c r="H163" s="4">
        <f t="shared" si="38"/>
        <v>156</v>
      </c>
      <c r="I163" s="8">
        <f t="shared" si="39"/>
        <v>286386.90000000002</v>
      </c>
      <c r="J163" s="8">
        <f t="shared" si="44"/>
        <v>1909.25</v>
      </c>
      <c r="K163" s="8">
        <f t="shared" si="35"/>
        <v>1178.0200000000004</v>
      </c>
      <c r="L163" s="8">
        <f t="shared" si="45"/>
        <v>3087.2700000000004</v>
      </c>
      <c r="M163" s="21">
        <v>0</v>
      </c>
      <c r="T163" s="8">
        <f t="shared" si="40"/>
        <v>0</v>
      </c>
      <c r="U163" s="8">
        <f t="shared" si="41"/>
        <v>0</v>
      </c>
      <c r="V163" s="1">
        <f t="shared" si="36"/>
        <v>1</v>
      </c>
      <c r="W163" s="1">
        <f t="shared" si="42"/>
        <v>1</v>
      </c>
    </row>
    <row r="164" spans="1:23" x14ac:dyDescent="0.3">
      <c r="A164" s="4">
        <f t="shared" si="46"/>
        <v>157</v>
      </c>
      <c r="B164" s="8">
        <f t="shared" si="37"/>
        <v>285209.7</v>
      </c>
      <c r="C164" s="8">
        <f t="shared" si="34"/>
        <v>1901.4</v>
      </c>
      <c r="D164" s="8">
        <f t="shared" si="47"/>
        <v>1185.8600000000001</v>
      </c>
      <c r="E164" s="8">
        <f t="shared" si="43"/>
        <v>3087.26</v>
      </c>
      <c r="F164" s="21">
        <v>0</v>
      </c>
      <c r="G164" s="13"/>
      <c r="H164" s="4">
        <f t="shared" si="38"/>
        <v>157</v>
      </c>
      <c r="I164" s="8">
        <f t="shared" si="39"/>
        <v>285208.88</v>
      </c>
      <c r="J164" s="8">
        <f t="shared" si="44"/>
        <v>1901.39</v>
      </c>
      <c r="K164" s="8">
        <f t="shared" si="35"/>
        <v>1185.8800000000003</v>
      </c>
      <c r="L164" s="8">
        <f t="shared" si="45"/>
        <v>3087.2700000000004</v>
      </c>
      <c r="M164" s="21">
        <v>0</v>
      </c>
      <c r="T164" s="8">
        <f t="shared" si="40"/>
        <v>0</v>
      </c>
      <c r="U164" s="8">
        <f t="shared" si="41"/>
        <v>0</v>
      </c>
      <c r="V164" s="1">
        <f t="shared" si="36"/>
        <v>1</v>
      </c>
      <c r="W164" s="1">
        <f t="shared" si="42"/>
        <v>1</v>
      </c>
    </row>
    <row r="165" spans="1:23" x14ac:dyDescent="0.3">
      <c r="A165" s="4">
        <f t="shared" si="46"/>
        <v>158</v>
      </c>
      <c r="B165" s="8">
        <f t="shared" si="37"/>
        <v>284023.84000000003</v>
      </c>
      <c r="C165" s="8">
        <f t="shared" si="34"/>
        <v>1893.49</v>
      </c>
      <c r="D165" s="8">
        <f t="shared" si="47"/>
        <v>1193.7700000000002</v>
      </c>
      <c r="E165" s="8">
        <f t="shared" si="43"/>
        <v>3087.26</v>
      </c>
      <c r="F165" s="21">
        <v>0</v>
      </c>
      <c r="G165" s="13"/>
      <c r="H165" s="4">
        <f t="shared" si="38"/>
        <v>158</v>
      </c>
      <c r="I165" s="8">
        <f t="shared" si="39"/>
        <v>284023</v>
      </c>
      <c r="J165" s="8">
        <f t="shared" si="44"/>
        <v>1893.49</v>
      </c>
      <c r="K165" s="8">
        <f t="shared" si="35"/>
        <v>1193.7800000000004</v>
      </c>
      <c r="L165" s="8">
        <f t="shared" si="45"/>
        <v>3087.2700000000004</v>
      </c>
      <c r="M165" s="21">
        <v>0</v>
      </c>
      <c r="T165" s="8">
        <f t="shared" si="40"/>
        <v>0</v>
      </c>
      <c r="U165" s="8">
        <f t="shared" si="41"/>
        <v>0</v>
      </c>
      <c r="V165" s="1">
        <f t="shared" si="36"/>
        <v>1</v>
      </c>
      <c r="W165" s="1">
        <f t="shared" si="42"/>
        <v>1</v>
      </c>
    </row>
    <row r="166" spans="1:23" x14ac:dyDescent="0.3">
      <c r="A166" s="4">
        <f t="shared" si="46"/>
        <v>159</v>
      </c>
      <c r="B166" s="8">
        <f t="shared" si="37"/>
        <v>282830.07</v>
      </c>
      <c r="C166" s="8">
        <f t="shared" si="34"/>
        <v>1885.53</v>
      </c>
      <c r="D166" s="8">
        <f t="shared" si="47"/>
        <v>1201.7300000000002</v>
      </c>
      <c r="E166" s="8">
        <f t="shared" si="43"/>
        <v>3087.26</v>
      </c>
      <c r="F166" s="21">
        <v>0</v>
      </c>
      <c r="G166" s="13"/>
      <c r="H166" s="4">
        <f t="shared" si="38"/>
        <v>159</v>
      </c>
      <c r="I166" s="8">
        <f t="shared" si="39"/>
        <v>282829.21999999997</v>
      </c>
      <c r="J166" s="8">
        <f t="shared" si="44"/>
        <v>1885.53</v>
      </c>
      <c r="K166" s="8">
        <f t="shared" si="35"/>
        <v>1201.7400000000005</v>
      </c>
      <c r="L166" s="8">
        <f t="shared" si="45"/>
        <v>3087.2700000000004</v>
      </c>
      <c r="M166" s="21">
        <v>0</v>
      </c>
      <c r="T166" s="8">
        <f t="shared" si="40"/>
        <v>0</v>
      </c>
      <c r="U166" s="8">
        <f t="shared" si="41"/>
        <v>0</v>
      </c>
      <c r="V166" s="1">
        <f t="shared" si="36"/>
        <v>1</v>
      </c>
      <c r="W166" s="1">
        <f t="shared" si="42"/>
        <v>1</v>
      </c>
    </row>
    <row r="167" spans="1:23" x14ac:dyDescent="0.3">
      <c r="A167" s="4">
        <f t="shared" si="46"/>
        <v>160</v>
      </c>
      <c r="B167" s="8">
        <f t="shared" si="37"/>
        <v>281628.34000000003</v>
      </c>
      <c r="C167" s="8">
        <f t="shared" si="34"/>
        <v>1877.52</v>
      </c>
      <c r="D167" s="8">
        <f t="shared" si="47"/>
        <v>1209.7400000000002</v>
      </c>
      <c r="E167" s="8">
        <f t="shared" si="43"/>
        <v>3087.26</v>
      </c>
      <c r="F167" s="21">
        <v>0</v>
      </c>
      <c r="G167" s="13"/>
      <c r="H167" s="4">
        <f t="shared" si="38"/>
        <v>160</v>
      </c>
      <c r="I167" s="8">
        <f t="shared" si="39"/>
        <v>281627.48</v>
      </c>
      <c r="J167" s="8">
        <f t="shared" si="44"/>
        <v>1877.52</v>
      </c>
      <c r="K167" s="8">
        <f t="shared" si="35"/>
        <v>1209.7500000000005</v>
      </c>
      <c r="L167" s="8">
        <f t="shared" si="45"/>
        <v>3087.2700000000004</v>
      </c>
      <c r="M167" s="21">
        <v>0</v>
      </c>
      <c r="T167" s="8">
        <f t="shared" si="40"/>
        <v>0</v>
      </c>
      <c r="U167" s="8">
        <f t="shared" si="41"/>
        <v>0</v>
      </c>
      <c r="V167" s="1">
        <f t="shared" si="36"/>
        <v>1</v>
      </c>
      <c r="W167" s="1">
        <f t="shared" si="42"/>
        <v>1</v>
      </c>
    </row>
    <row r="168" spans="1:23" x14ac:dyDescent="0.3">
      <c r="A168" s="4">
        <f t="shared" si="46"/>
        <v>161</v>
      </c>
      <c r="B168" s="8">
        <f t="shared" si="37"/>
        <v>280418.59999999998</v>
      </c>
      <c r="C168" s="8">
        <f t="shared" si="34"/>
        <v>1869.46</v>
      </c>
      <c r="D168" s="8">
        <f t="shared" si="47"/>
        <v>1217.8000000000002</v>
      </c>
      <c r="E168" s="8">
        <f t="shared" si="43"/>
        <v>3087.26</v>
      </c>
      <c r="F168" s="21">
        <v>0</v>
      </c>
      <c r="G168" s="13"/>
      <c r="H168" s="4">
        <f t="shared" si="38"/>
        <v>161</v>
      </c>
      <c r="I168" s="8">
        <f t="shared" si="39"/>
        <v>280417.73</v>
      </c>
      <c r="J168" s="8">
        <f t="shared" si="44"/>
        <v>1869.45</v>
      </c>
      <c r="K168" s="8">
        <f t="shared" si="35"/>
        <v>1217.8200000000004</v>
      </c>
      <c r="L168" s="8">
        <f t="shared" si="45"/>
        <v>3087.2700000000004</v>
      </c>
      <c r="M168" s="21">
        <v>0</v>
      </c>
      <c r="T168" s="8">
        <f t="shared" si="40"/>
        <v>0</v>
      </c>
      <c r="U168" s="8">
        <f t="shared" si="41"/>
        <v>0</v>
      </c>
      <c r="V168" s="1">
        <f t="shared" si="36"/>
        <v>1</v>
      </c>
      <c r="W168" s="1">
        <f t="shared" si="42"/>
        <v>1</v>
      </c>
    </row>
    <row r="169" spans="1:23" x14ac:dyDescent="0.3">
      <c r="A169" s="4">
        <f t="shared" si="46"/>
        <v>162</v>
      </c>
      <c r="B169" s="8">
        <f t="shared" si="37"/>
        <v>279200.8</v>
      </c>
      <c r="C169" s="8">
        <f t="shared" si="34"/>
        <v>1861.34</v>
      </c>
      <c r="D169" s="8">
        <f t="shared" si="47"/>
        <v>1225.9200000000003</v>
      </c>
      <c r="E169" s="8">
        <f t="shared" si="43"/>
        <v>3087.26</v>
      </c>
      <c r="F169" s="21">
        <v>0</v>
      </c>
      <c r="G169" s="13"/>
      <c r="H169" s="4">
        <f t="shared" si="38"/>
        <v>162</v>
      </c>
      <c r="I169" s="8">
        <f t="shared" si="39"/>
        <v>279199.90999999997</v>
      </c>
      <c r="J169" s="8">
        <f t="shared" si="44"/>
        <v>1861.33</v>
      </c>
      <c r="K169" s="8">
        <f t="shared" si="35"/>
        <v>1225.9400000000005</v>
      </c>
      <c r="L169" s="8">
        <f t="shared" si="45"/>
        <v>3087.2700000000004</v>
      </c>
      <c r="M169" s="21">
        <v>0</v>
      </c>
      <c r="T169" s="8">
        <f t="shared" si="40"/>
        <v>0</v>
      </c>
      <c r="U169" s="8">
        <f t="shared" si="41"/>
        <v>0</v>
      </c>
      <c r="V169" s="1">
        <f t="shared" si="36"/>
        <v>1</v>
      </c>
      <c r="W169" s="1">
        <f t="shared" si="42"/>
        <v>1</v>
      </c>
    </row>
    <row r="170" spans="1:23" x14ac:dyDescent="0.3">
      <c r="A170" s="4">
        <f t="shared" si="46"/>
        <v>163</v>
      </c>
      <c r="B170" s="8">
        <f t="shared" si="37"/>
        <v>277974.88</v>
      </c>
      <c r="C170" s="8">
        <f t="shared" si="34"/>
        <v>1853.17</v>
      </c>
      <c r="D170" s="8">
        <f t="shared" si="47"/>
        <v>1234.0900000000001</v>
      </c>
      <c r="E170" s="8">
        <f t="shared" si="43"/>
        <v>3087.26</v>
      </c>
      <c r="F170" s="21">
        <v>0</v>
      </c>
      <c r="G170" s="13"/>
      <c r="H170" s="4">
        <f t="shared" si="38"/>
        <v>163</v>
      </c>
      <c r="I170" s="8">
        <f t="shared" si="39"/>
        <v>277973.96999999997</v>
      </c>
      <c r="J170" s="8">
        <f t="shared" si="44"/>
        <v>1853.16</v>
      </c>
      <c r="K170" s="8">
        <f t="shared" si="35"/>
        <v>1234.1100000000004</v>
      </c>
      <c r="L170" s="8">
        <f t="shared" si="45"/>
        <v>3087.2700000000004</v>
      </c>
      <c r="M170" s="21">
        <v>0</v>
      </c>
      <c r="T170" s="8">
        <f t="shared" si="40"/>
        <v>0</v>
      </c>
      <c r="U170" s="8">
        <f t="shared" si="41"/>
        <v>0</v>
      </c>
      <c r="V170" s="1">
        <f t="shared" si="36"/>
        <v>1</v>
      </c>
      <c r="W170" s="1">
        <f t="shared" si="42"/>
        <v>1</v>
      </c>
    </row>
    <row r="171" spans="1:23" x14ac:dyDescent="0.3">
      <c r="A171" s="4">
        <f t="shared" si="46"/>
        <v>164</v>
      </c>
      <c r="B171" s="8">
        <f t="shared" si="37"/>
        <v>276740.78999999998</v>
      </c>
      <c r="C171" s="8">
        <f t="shared" si="34"/>
        <v>1844.94</v>
      </c>
      <c r="D171" s="8">
        <f t="shared" si="47"/>
        <v>1242.3200000000002</v>
      </c>
      <c r="E171" s="8">
        <f t="shared" si="43"/>
        <v>3087.26</v>
      </c>
      <c r="F171" s="21">
        <v>0</v>
      </c>
      <c r="G171" s="13"/>
      <c r="H171" s="4">
        <f t="shared" si="38"/>
        <v>164</v>
      </c>
      <c r="I171" s="8">
        <f t="shared" si="39"/>
        <v>276739.86</v>
      </c>
      <c r="J171" s="8">
        <f t="shared" si="44"/>
        <v>1844.93</v>
      </c>
      <c r="K171" s="8">
        <f t="shared" si="35"/>
        <v>1242.3400000000004</v>
      </c>
      <c r="L171" s="8">
        <f t="shared" si="45"/>
        <v>3087.2700000000004</v>
      </c>
      <c r="M171" s="21">
        <v>0</v>
      </c>
      <c r="T171" s="8">
        <f t="shared" si="40"/>
        <v>0</v>
      </c>
      <c r="U171" s="8">
        <f t="shared" si="41"/>
        <v>0</v>
      </c>
      <c r="V171" s="1">
        <f t="shared" si="36"/>
        <v>1</v>
      </c>
      <c r="W171" s="1">
        <f t="shared" si="42"/>
        <v>1</v>
      </c>
    </row>
    <row r="172" spans="1:23" x14ac:dyDescent="0.3">
      <c r="A172" s="4">
        <f t="shared" si="46"/>
        <v>165</v>
      </c>
      <c r="B172" s="8">
        <f t="shared" si="37"/>
        <v>275498.46999999997</v>
      </c>
      <c r="C172" s="8">
        <f t="shared" si="34"/>
        <v>1836.66</v>
      </c>
      <c r="D172" s="8">
        <f t="shared" si="47"/>
        <v>1250.6000000000001</v>
      </c>
      <c r="E172" s="8">
        <f t="shared" si="43"/>
        <v>3087.26</v>
      </c>
      <c r="F172" s="21">
        <v>0</v>
      </c>
      <c r="G172" s="13"/>
      <c r="H172" s="4">
        <f t="shared" si="38"/>
        <v>165</v>
      </c>
      <c r="I172" s="8">
        <f t="shared" si="39"/>
        <v>275497.52</v>
      </c>
      <c r="J172" s="8">
        <f t="shared" si="44"/>
        <v>1836.65</v>
      </c>
      <c r="K172" s="8">
        <f t="shared" si="35"/>
        <v>1250.6200000000003</v>
      </c>
      <c r="L172" s="8">
        <f t="shared" si="45"/>
        <v>3087.2700000000004</v>
      </c>
      <c r="M172" s="21">
        <v>0</v>
      </c>
      <c r="T172" s="8">
        <f t="shared" si="40"/>
        <v>0</v>
      </c>
      <c r="U172" s="8">
        <f t="shared" si="41"/>
        <v>0</v>
      </c>
      <c r="V172" s="1">
        <f t="shared" si="36"/>
        <v>1</v>
      </c>
      <c r="W172" s="1">
        <f t="shared" si="42"/>
        <v>1</v>
      </c>
    </row>
    <row r="173" spans="1:23" x14ac:dyDescent="0.3">
      <c r="A173" s="4">
        <f t="shared" si="46"/>
        <v>166</v>
      </c>
      <c r="B173" s="8">
        <f t="shared" si="37"/>
        <v>274247.87</v>
      </c>
      <c r="C173" s="8">
        <f t="shared" si="34"/>
        <v>1828.32</v>
      </c>
      <c r="D173" s="8">
        <f t="shared" si="47"/>
        <v>1258.9400000000003</v>
      </c>
      <c r="E173" s="8">
        <f t="shared" si="43"/>
        <v>3087.26</v>
      </c>
      <c r="F173" s="21">
        <v>0</v>
      </c>
      <c r="G173" s="13"/>
      <c r="H173" s="4">
        <f t="shared" si="38"/>
        <v>166</v>
      </c>
      <c r="I173" s="8">
        <f t="shared" si="39"/>
        <v>274246.90000000002</v>
      </c>
      <c r="J173" s="8">
        <f t="shared" si="44"/>
        <v>1828.31</v>
      </c>
      <c r="K173" s="8">
        <f t="shared" si="35"/>
        <v>1258.9600000000005</v>
      </c>
      <c r="L173" s="8">
        <f t="shared" si="45"/>
        <v>3087.2700000000004</v>
      </c>
      <c r="M173" s="21">
        <v>0</v>
      </c>
      <c r="T173" s="8">
        <f t="shared" si="40"/>
        <v>0</v>
      </c>
      <c r="U173" s="8">
        <f t="shared" si="41"/>
        <v>0</v>
      </c>
      <c r="V173" s="1">
        <f t="shared" si="36"/>
        <v>1</v>
      </c>
      <c r="W173" s="1">
        <f t="shared" si="42"/>
        <v>1</v>
      </c>
    </row>
    <row r="174" spans="1:23" x14ac:dyDescent="0.3">
      <c r="A174" s="4">
        <f t="shared" si="46"/>
        <v>167</v>
      </c>
      <c r="B174" s="8">
        <f t="shared" si="37"/>
        <v>272988.93</v>
      </c>
      <c r="C174" s="8">
        <f t="shared" si="34"/>
        <v>1819.93</v>
      </c>
      <c r="D174" s="8">
        <f t="shared" si="47"/>
        <v>1267.3300000000002</v>
      </c>
      <c r="E174" s="8">
        <f t="shared" si="43"/>
        <v>3087.26</v>
      </c>
      <c r="F174" s="21">
        <v>0</v>
      </c>
      <c r="G174" s="13"/>
      <c r="H174" s="4">
        <f t="shared" si="38"/>
        <v>167</v>
      </c>
      <c r="I174" s="8">
        <f t="shared" si="39"/>
        <v>272987.94</v>
      </c>
      <c r="J174" s="8">
        <f t="shared" si="44"/>
        <v>1819.92</v>
      </c>
      <c r="K174" s="8">
        <f t="shared" si="35"/>
        <v>1267.3500000000004</v>
      </c>
      <c r="L174" s="8">
        <f t="shared" si="45"/>
        <v>3087.2700000000004</v>
      </c>
      <c r="M174" s="21">
        <v>0</v>
      </c>
      <c r="T174" s="8">
        <f t="shared" si="40"/>
        <v>0</v>
      </c>
      <c r="U174" s="8">
        <f t="shared" si="41"/>
        <v>0</v>
      </c>
      <c r="V174" s="1">
        <f t="shared" si="36"/>
        <v>1</v>
      </c>
      <c r="W174" s="1">
        <f t="shared" si="42"/>
        <v>1</v>
      </c>
    </row>
    <row r="175" spans="1:23" x14ac:dyDescent="0.3">
      <c r="A175" s="4">
        <f t="shared" si="46"/>
        <v>168</v>
      </c>
      <c r="B175" s="8">
        <f t="shared" si="37"/>
        <v>271721.59999999998</v>
      </c>
      <c r="C175" s="8">
        <f t="shared" si="34"/>
        <v>1811.48</v>
      </c>
      <c r="D175" s="8">
        <f t="shared" si="47"/>
        <v>1275.7800000000002</v>
      </c>
      <c r="E175" s="8">
        <f t="shared" si="43"/>
        <v>3087.26</v>
      </c>
      <c r="F175" s="21">
        <v>0</v>
      </c>
      <c r="G175" s="13"/>
      <c r="H175" s="4">
        <f t="shared" si="38"/>
        <v>168</v>
      </c>
      <c r="I175" s="8">
        <f t="shared" si="39"/>
        <v>271720.59000000003</v>
      </c>
      <c r="J175" s="8">
        <f t="shared" si="44"/>
        <v>1811.47</v>
      </c>
      <c r="K175" s="8">
        <f t="shared" si="35"/>
        <v>1275.8000000000004</v>
      </c>
      <c r="L175" s="8">
        <f t="shared" si="45"/>
        <v>3087.2700000000004</v>
      </c>
      <c r="M175" s="21">
        <v>0</v>
      </c>
      <c r="T175" s="8">
        <f t="shared" si="40"/>
        <v>0</v>
      </c>
      <c r="U175" s="8">
        <f t="shared" si="41"/>
        <v>0</v>
      </c>
      <c r="V175" s="1">
        <f t="shared" si="36"/>
        <v>1</v>
      </c>
      <c r="W175" s="1">
        <f t="shared" si="42"/>
        <v>1</v>
      </c>
    </row>
    <row r="176" spans="1:23" x14ac:dyDescent="0.3">
      <c r="A176" s="4">
        <f t="shared" si="46"/>
        <v>169</v>
      </c>
      <c r="B176" s="8">
        <f t="shared" si="37"/>
        <v>270445.82</v>
      </c>
      <c r="C176" s="8">
        <f t="shared" si="34"/>
        <v>1802.97</v>
      </c>
      <c r="D176" s="8">
        <f t="shared" si="47"/>
        <v>1284.2900000000002</v>
      </c>
      <c r="E176" s="8">
        <f t="shared" si="43"/>
        <v>3087.26</v>
      </c>
      <c r="F176" s="21">
        <v>0</v>
      </c>
      <c r="G176" s="13"/>
      <c r="H176" s="4">
        <f t="shared" si="38"/>
        <v>169</v>
      </c>
      <c r="I176" s="8">
        <f t="shared" si="39"/>
        <v>270444.78999999998</v>
      </c>
      <c r="J176" s="8">
        <f t="shared" si="44"/>
        <v>1802.97</v>
      </c>
      <c r="K176" s="8">
        <f t="shared" si="35"/>
        <v>1284.3000000000004</v>
      </c>
      <c r="L176" s="8">
        <f t="shared" si="45"/>
        <v>3087.2700000000004</v>
      </c>
      <c r="M176" s="21">
        <v>0</v>
      </c>
      <c r="T176" s="8">
        <f t="shared" si="40"/>
        <v>0</v>
      </c>
      <c r="U176" s="8">
        <f t="shared" si="41"/>
        <v>0</v>
      </c>
      <c r="V176" s="1">
        <f t="shared" si="36"/>
        <v>1</v>
      </c>
      <c r="W176" s="1">
        <f t="shared" si="42"/>
        <v>1</v>
      </c>
    </row>
    <row r="177" spans="1:23" x14ac:dyDescent="0.3">
      <c r="A177" s="4">
        <f t="shared" si="46"/>
        <v>170</v>
      </c>
      <c r="B177" s="8">
        <f t="shared" si="37"/>
        <v>269161.53000000003</v>
      </c>
      <c r="C177" s="8">
        <f t="shared" si="34"/>
        <v>1794.41</v>
      </c>
      <c r="D177" s="8">
        <f t="shared" si="47"/>
        <v>1292.8500000000001</v>
      </c>
      <c r="E177" s="8">
        <f t="shared" si="43"/>
        <v>3087.26</v>
      </c>
      <c r="F177" s="21">
        <v>0</v>
      </c>
      <c r="G177" s="13"/>
      <c r="H177" s="4">
        <f t="shared" si="38"/>
        <v>170</v>
      </c>
      <c r="I177" s="8">
        <f t="shared" si="39"/>
        <v>269160.49</v>
      </c>
      <c r="J177" s="8">
        <f t="shared" si="44"/>
        <v>1794.4</v>
      </c>
      <c r="K177" s="8">
        <f t="shared" si="35"/>
        <v>1292.8700000000003</v>
      </c>
      <c r="L177" s="8">
        <f t="shared" si="45"/>
        <v>3087.2700000000004</v>
      </c>
      <c r="M177" s="21">
        <v>0</v>
      </c>
      <c r="T177" s="8">
        <f t="shared" si="40"/>
        <v>0</v>
      </c>
      <c r="U177" s="8">
        <f t="shared" si="41"/>
        <v>0</v>
      </c>
      <c r="V177" s="1">
        <f t="shared" si="36"/>
        <v>1</v>
      </c>
      <c r="W177" s="1">
        <f t="shared" si="42"/>
        <v>1</v>
      </c>
    </row>
    <row r="178" spans="1:23" x14ac:dyDescent="0.3">
      <c r="A178" s="4">
        <f t="shared" si="46"/>
        <v>171</v>
      </c>
      <c r="B178" s="8">
        <f t="shared" si="37"/>
        <v>267868.68</v>
      </c>
      <c r="C178" s="8">
        <f t="shared" si="34"/>
        <v>1785.79</v>
      </c>
      <c r="D178" s="8">
        <f t="shared" si="47"/>
        <v>1301.4700000000003</v>
      </c>
      <c r="E178" s="8">
        <f t="shared" si="43"/>
        <v>3087.26</v>
      </c>
      <c r="F178" s="21">
        <v>0</v>
      </c>
      <c r="G178" s="13"/>
      <c r="H178" s="4">
        <f t="shared" si="38"/>
        <v>171</v>
      </c>
      <c r="I178" s="8">
        <f t="shared" si="39"/>
        <v>267867.62</v>
      </c>
      <c r="J178" s="8">
        <f t="shared" si="44"/>
        <v>1785.78</v>
      </c>
      <c r="K178" s="8">
        <f t="shared" si="35"/>
        <v>1301.4900000000005</v>
      </c>
      <c r="L178" s="8">
        <f t="shared" si="45"/>
        <v>3087.2700000000004</v>
      </c>
      <c r="M178" s="21">
        <v>0</v>
      </c>
      <c r="T178" s="8">
        <f t="shared" si="40"/>
        <v>0</v>
      </c>
      <c r="U178" s="8">
        <f t="shared" si="41"/>
        <v>0</v>
      </c>
      <c r="V178" s="1">
        <f t="shared" si="36"/>
        <v>1</v>
      </c>
      <c r="W178" s="1">
        <f t="shared" si="42"/>
        <v>1</v>
      </c>
    </row>
    <row r="179" spans="1:23" x14ac:dyDescent="0.3">
      <c r="A179" s="4">
        <f t="shared" si="46"/>
        <v>172</v>
      </c>
      <c r="B179" s="8">
        <f t="shared" si="37"/>
        <v>266567.21000000002</v>
      </c>
      <c r="C179" s="8">
        <f t="shared" si="34"/>
        <v>1777.11</v>
      </c>
      <c r="D179" s="8">
        <f t="shared" si="47"/>
        <v>1310.1500000000003</v>
      </c>
      <c r="E179" s="8">
        <f t="shared" si="43"/>
        <v>3087.26</v>
      </c>
      <c r="F179" s="21">
        <v>0</v>
      </c>
      <c r="G179" s="13"/>
      <c r="H179" s="4">
        <f t="shared" si="38"/>
        <v>172</v>
      </c>
      <c r="I179" s="8">
        <f t="shared" si="39"/>
        <v>266566.13</v>
      </c>
      <c r="J179" s="8">
        <f t="shared" si="44"/>
        <v>1777.11</v>
      </c>
      <c r="K179" s="8">
        <f t="shared" si="35"/>
        <v>1310.1600000000005</v>
      </c>
      <c r="L179" s="8">
        <f t="shared" si="45"/>
        <v>3087.2700000000004</v>
      </c>
      <c r="M179" s="21">
        <v>0</v>
      </c>
      <c r="T179" s="8">
        <f t="shared" si="40"/>
        <v>0</v>
      </c>
      <c r="U179" s="8">
        <f t="shared" si="41"/>
        <v>0</v>
      </c>
      <c r="V179" s="1">
        <f t="shared" si="36"/>
        <v>1</v>
      </c>
      <c r="W179" s="1">
        <f t="shared" si="42"/>
        <v>1</v>
      </c>
    </row>
    <row r="180" spans="1:23" x14ac:dyDescent="0.3">
      <c r="A180" s="4">
        <f t="shared" si="46"/>
        <v>173</v>
      </c>
      <c r="B180" s="8">
        <f t="shared" si="37"/>
        <v>265257.06</v>
      </c>
      <c r="C180" s="8">
        <f t="shared" si="34"/>
        <v>1768.38</v>
      </c>
      <c r="D180" s="8">
        <f t="shared" si="47"/>
        <v>1318.88</v>
      </c>
      <c r="E180" s="8">
        <f t="shared" si="43"/>
        <v>3087.26</v>
      </c>
      <c r="F180" s="21">
        <v>0</v>
      </c>
      <c r="G180" s="13"/>
      <c r="H180" s="4">
        <f t="shared" si="38"/>
        <v>173</v>
      </c>
      <c r="I180" s="8">
        <f t="shared" si="39"/>
        <v>265255.96999999997</v>
      </c>
      <c r="J180" s="8">
        <f t="shared" si="44"/>
        <v>1768.37</v>
      </c>
      <c r="K180" s="8">
        <f t="shared" si="35"/>
        <v>1318.9000000000005</v>
      </c>
      <c r="L180" s="8">
        <f t="shared" si="45"/>
        <v>3087.2700000000004</v>
      </c>
      <c r="M180" s="21">
        <v>0</v>
      </c>
      <c r="T180" s="8">
        <f t="shared" si="40"/>
        <v>0</v>
      </c>
      <c r="U180" s="8">
        <f t="shared" si="41"/>
        <v>0</v>
      </c>
      <c r="V180" s="1">
        <f t="shared" si="36"/>
        <v>1</v>
      </c>
      <c r="W180" s="1">
        <f t="shared" si="42"/>
        <v>1</v>
      </c>
    </row>
    <row r="181" spans="1:23" x14ac:dyDescent="0.3">
      <c r="A181" s="4">
        <f t="shared" si="46"/>
        <v>174</v>
      </c>
      <c r="B181" s="8">
        <f t="shared" si="37"/>
        <v>263938.18</v>
      </c>
      <c r="C181" s="8">
        <f t="shared" si="34"/>
        <v>1759.59</v>
      </c>
      <c r="D181" s="8">
        <f t="shared" si="47"/>
        <v>1327.6700000000003</v>
      </c>
      <c r="E181" s="8">
        <f t="shared" si="43"/>
        <v>3087.26</v>
      </c>
      <c r="F181" s="21">
        <v>0</v>
      </c>
      <c r="G181" s="13"/>
      <c r="H181" s="4">
        <f t="shared" si="38"/>
        <v>174</v>
      </c>
      <c r="I181" s="8">
        <f t="shared" si="39"/>
        <v>263937.07</v>
      </c>
      <c r="J181" s="8">
        <f t="shared" si="44"/>
        <v>1759.58</v>
      </c>
      <c r="K181" s="8">
        <f t="shared" si="35"/>
        <v>1327.6900000000005</v>
      </c>
      <c r="L181" s="8">
        <f t="shared" si="45"/>
        <v>3087.2700000000004</v>
      </c>
      <c r="M181" s="21">
        <v>0</v>
      </c>
      <c r="T181" s="8">
        <f t="shared" si="40"/>
        <v>0</v>
      </c>
      <c r="U181" s="8">
        <f t="shared" si="41"/>
        <v>0</v>
      </c>
      <c r="V181" s="1">
        <f t="shared" si="36"/>
        <v>1</v>
      </c>
      <c r="W181" s="1">
        <f t="shared" si="42"/>
        <v>1</v>
      </c>
    </row>
    <row r="182" spans="1:23" x14ac:dyDescent="0.3">
      <c r="A182" s="4">
        <f t="shared" si="46"/>
        <v>175</v>
      </c>
      <c r="B182" s="8">
        <f t="shared" si="37"/>
        <v>262610.51</v>
      </c>
      <c r="C182" s="8">
        <f t="shared" si="34"/>
        <v>1750.74</v>
      </c>
      <c r="D182" s="8">
        <f t="shared" si="47"/>
        <v>1336.5200000000002</v>
      </c>
      <c r="E182" s="8">
        <f t="shared" si="43"/>
        <v>3087.26</v>
      </c>
      <c r="F182" s="21">
        <v>0</v>
      </c>
      <c r="G182" s="13"/>
      <c r="H182" s="4">
        <f t="shared" si="38"/>
        <v>175</v>
      </c>
      <c r="I182" s="8">
        <f t="shared" si="39"/>
        <v>262609.38</v>
      </c>
      <c r="J182" s="8">
        <f t="shared" si="44"/>
        <v>1750.73</v>
      </c>
      <c r="K182" s="8">
        <f t="shared" si="35"/>
        <v>1336.5400000000004</v>
      </c>
      <c r="L182" s="8">
        <f t="shared" si="45"/>
        <v>3087.2700000000004</v>
      </c>
      <c r="M182" s="21">
        <v>0</v>
      </c>
      <c r="T182" s="8">
        <f t="shared" si="40"/>
        <v>0</v>
      </c>
      <c r="U182" s="8">
        <f t="shared" si="41"/>
        <v>0</v>
      </c>
      <c r="V182" s="1">
        <f t="shared" si="36"/>
        <v>1</v>
      </c>
      <c r="W182" s="1">
        <f t="shared" si="42"/>
        <v>1</v>
      </c>
    </row>
    <row r="183" spans="1:23" x14ac:dyDescent="0.3">
      <c r="A183" s="4">
        <f t="shared" si="46"/>
        <v>176</v>
      </c>
      <c r="B183" s="8">
        <f t="shared" si="37"/>
        <v>261273.99</v>
      </c>
      <c r="C183" s="8">
        <f t="shared" si="34"/>
        <v>1741.83</v>
      </c>
      <c r="D183" s="8">
        <f t="shared" si="47"/>
        <v>1345.4300000000003</v>
      </c>
      <c r="E183" s="8">
        <f t="shared" si="43"/>
        <v>3087.26</v>
      </c>
      <c r="F183" s="21">
        <v>0</v>
      </c>
      <c r="G183" s="13"/>
      <c r="H183" s="4">
        <f t="shared" si="38"/>
        <v>176</v>
      </c>
      <c r="I183" s="8">
        <f t="shared" si="39"/>
        <v>261272.84</v>
      </c>
      <c r="J183" s="8">
        <f t="shared" si="44"/>
        <v>1741.82</v>
      </c>
      <c r="K183" s="8">
        <f t="shared" si="35"/>
        <v>1345.4500000000005</v>
      </c>
      <c r="L183" s="8">
        <f t="shared" si="45"/>
        <v>3087.2700000000004</v>
      </c>
      <c r="M183" s="21">
        <v>0</v>
      </c>
      <c r="T183" s="8">
        <f t="shared" si="40"/>
        <v>0</v>
      </c>
      <c r="U183" s="8">
        <f t="shared" si="41"/>
        <v>0</v>
      </c>
      <c r="V183" s="1">
        <f t="shared" si="36"/>
        <v>1</v>
      </c>
      <c r="W183" s="1">
        <f t="shared" si="42"/>
        <v>1</v>
      </c>
    </row>
    <row r="184" spans="1:23" x14ac:dyDescent="0.3">
      <c r="A184" s="4">
        <f t="shared" si="46"/>
        <v>177</v>
      </c>
      <c r="B184" s="8">
        <f t="shared" si="37"/>
        <v>259928.56</v>
      </c>
      <c r="C184" s="8">
        <f t="shared" si="34"/>
        <v>1732.86</v>
      </c>
      <c r="D184" s="8">
        <f t="shared" si="47"/>
        <v>1354.4000000000003</v>
      </c>
      <c r="E184" s="8">
        <f t="shared" si="43"/>
        <v>3087.26</v>
      </c>
      <c r="F184" s="21">
        <v>0</v>
      </c>
      <c r="G184" s="13"/>
      <c r="H184" s="4">
        <f t="shared" si="38"/>
        <v>177</v>
      </c>
      <c r="I184" s="8">
        <f t="shared" si="39"/>
        <v>259927.39</v>
      </c>
      <c r="J184" s="8">
        <f t="shared" si="44"/>
        <v>1732.85</v>
      </c>
      <c r="K184" s="8">
        <f t="shared" si="35"/>
        <v>1354.4200000000005</v>
      </c>
      <c r="L184" s="8">
        <f t="shared" si="45"/>
        <v>3087.2700000000004</v>
      </c>
      <c r="M184" s="21">
        <v>0</v>
      </c>
      <c r="T184" s="8">
        <f t="shared" si="40"/>
        <v>0</v>
      </c>
      <c r="U184" s="8">
        <f t="shared" si="41"/>
        <v>0</v>
      </c>
      <c r="V184" s="1">
        <f t="shared" si="36"/>
        <v>1</v>
      </c>
      <c r="W184" s="1">
        <f t="shared" si="42"/>
        <v>1</v>
      </c>
    </row>
    <row r="185" spans="1:23" x14ac:dyDescent="0.3">
      <c r="A185" s="4">
        <f t="shared" si="46"/>
        <v>178</v>
      </c>
      <c r="B185" s="8">
        <f t="shared" si="37"/>
        <v>258574.16</v>
      </c>
      <c r="C185" s="8">
        <f t="shared" si="34"/>
        <v>1723.83</v>
      </c>
      <c r="D185" s="8">
        <f t="shared" si="47"/>
        <v>1363.4300000000003</v>
      </c>
      <c r="E185" s="8">
        <f t="shared" si="43"/>
        <v>3087.26</v>
      </c>
      <c r="F185" s="21">
        <v>0</v>
      </c>
      <c r="G185" s="13"/>
      <c r="H185" s="4">
        <f t="shared" si="38"/>
        <v>178</v>
      </c>
      <c r="I185" s="8">
        <f t="shared" si="39"/>
        <v>258572.97</v>
      </c>
      <c r="J185" s="8">
        <f t="shared" si="44"/>
        <v>1723.82</v>
      </c>
      <c r="K185" s="8">
        <f t="shared" si="35"/>
        <v>1363.4500000000005</v>
      </c>
      <c r="L185" s="8">
        <f t="shared" si="45"/>
        <v>3087.2700000000004</v>
      </c>
      <c r="M185" s="21">
        <v>0</v>
      </c>
      <c r="T185" s="8">
        <f t="shared" si="40"/>
        <v>0</v>
      </c>
      <c r="U185" s="8">
        <f t="shared" si="41"/>
        <v>0</v>
      </c>
      <c r="V185" s="1">
        <f t="shared" si="36"/>
        <v>1</v>
      </c>
      <c r="W185" s="1">
        <f t="shared" si="42"/>
        <v>1</v>
      </c>
    </row>
    <row r="186" spans="1:23" x14ac:dyDescent="0.3">
      <c r="A186" s="4">
        <f t="shared" si="46"/>
        <v>179</v>
      </c>
      <c r="B186" s="8">
        <f t="shared" si="37"/>
        <v>257210.73</v>
      </c>
      <c r="C186" s="8">
        <f t="shared" si="34"/>
        <v>1714.74</v>
      </c>
      <c r="D186" s="8">
        <f t="shared" si="47"/>
        <v>1372.5200000000002</v>
      </c>
      <c r="E186" s="8">
        <f t="shared" si="43"/>
        <v>3087.26</v>
      </c>
      <c r="F186" s="21">
        <v>0</v>
      </c>
      <c r="G186" s="13"/>
      <c r="H186" s="4">
        <f t="shared" si="38"/>
        <v>179</v>
      </c>
      <c r="I186" s="8">
        <f t="shared" si="39"/>
        <v>257209.52</v>
      </c>
      <c r="J186" s="8">
        <f t="shared" si="44"/>
        <v>1714.73</v>
      </c>
      <c r="K186" s="8">
        <f t="shared" si="35"/>
        <v>1372.5400000000004</v>
      </c>
      <c r="L186" s="8">
        <f t="shared" si="45"/>
        <v>3087.2700000000004</v>
      </c>
      <c r="M186" s="21">
        <v>0</v>
      </c>
      <c r="T186" s="8">
        <f t="shared" si="40"/>
        <v>0</v>
      </c>
      <c r="U186" s="8">
        <f t="shared" si="41"/>
        <v>0</v>
      </c>
      <c r="V186" s="1">
        <f t="shared" si="36"/>
        <v>1</v>
      </c>
      <c r="W186" s="1">
        <f t="shared" si="42"/>
        <v>1</v>
      </c>
    </row>
    <row r="187" spans="1:23" x14ac:dyDescent="0.3">
      <c r="A187" s="4">
        <f t="shared" si="46"/>
        <v>180</v>
      </c>
      <c r="B187" s="8">
        <f t="shared" si="37"/>
        <v>255838.21</v>
      </c>
      <c r="C187" s="8">
        <f t="shared" si="34"/>
        <v>1705.59</v>
      </c>
      <c r="D187" s="8">
        <f t="shared" si="47"/>
        <v>1381.6700000000003</v>
      </c>
      <c r="E187" s="8">
        <f t="shared" si="43"/>
        <v>3087.26</v>
      </c>
      <c r="F187" s="21">
        <v>0</v>
      </c>
      <c r="G187" s="13"/>
      <c r="H187" s="4">
        <f t="shared" si="38"/>
        <v>180</v>
      </c>
      <c r="I187" s="8">
        <f t="shared" si="39"/>
        <v>255836.98</v>
      </c>
      <c r="J187" s="8">
        <f t="shared" si="44"/>
        <v>1705.58</v>
      </c>
      <c r="K187" s="8">
        <f t="shared" si="35"/>
        <v>1381.6900000000005</v>
      </c>
      <c r="L187" s="8">
        <f t="shared" si="45"/>
        <v>3087.2700000000004</v>
      </c>
      <c r="M187" s="21">
        <v>0</v>
      </c>
      <c r="T187" s="8">
        <f t="shared" si="40"/>
        <v>0</v>
      </c>
      <c r="U187" s="8">
        <f t="shared" si="41"/>
        <v>0</v>
      </c>
      <c r="V187" s="1">
        <f t="shared" si="36"/>
        <v>1</v>
      </c>
      <c r="W187" s="1">
        <f t="shared" si="42"/>
        <v>1</v>
      </c>
    </row>
    <row r="188" spans="1:23" x14ac:dyDescent="0.3">
      <c r="A188" s="4">
        <f t="shared" si="46"/>
        <v>181</v>
      </c>
      <c r="B188" s="8">
        <f t="shared" si="37"/>
        <v>254456.54</v>
      </c>
      <c r="C188" s="8">
        <f t="shared" si="34"/>
        <v>1696.38</v>
      </c>
      <c r="D188" s="8">
        <f t="shared" si="47"/>
        <v>1390.88</v>
      </c>
      <c r="E188" s="8">
        <f t="shared" si="43"/>
        <v>3087.26</v>
      </c>
      <c r="F188" s="21">
        <v>0</v>
      </c>
      <c r="G188" s="13"/>
      <c r="H188" s="4">
        <f t="shared" si="38"/>
        <v>181</v>
      </c>
      <c r="I188" s="8">
        <f t="shared" si="39"/>
        <v>254455.29</v>
      </c>
      <c r="J188" s="8">
        <f t="shared" si="44"/>
        <v>1696.37</v>
      </c>
      <c r="K188" s="8">
        <f t="shared" si="35"/>
        <v>1390.9000000000005</v>
      </c>
      <c r="L188" s="8">
        <f t="shared" si="45"/>
        <v>3087.2700000000004</v>
      </c>
      <c r="M188" s="21">
        <v>0</v>
      </c>
      <c r="T188" s="8">
        <f t="shared" si="40"/>
        <v>0</v>
      </c>
      <c r="U188" s="8">
        <f t="shared" si="41"/>
        <v>0</v>
      </c>
      <c r="V188" s="1">
        <f t="shared" si="36"/>
        <v>1</v>
      </c>
      <c r="W188" s="1">
        <f t="shared" si="42"/>
        <v>1</v>
      </c>
    </row>
    <row r="189" spans="1:23" x14ac:dyDescent="0.3">
      <c r="A189" s="4">
        <f t="shared" si="46"/>
        <v>182</v>
      </c>
      <c r="B189" s="8">
        <f t="shared" si="37"/>
        <v>253065.66</v>
      </c>
      <c r="C189" s="8">
        <f t="shared" si="34"/>
        <v>1687.1</v>
      </c>
      <c r="D189" s="8">
        <f t="shared" si="47"/>
        <v>1400.1700000000005</v>
      </c>
      <c r="E189" s="8">
        <f t="shared" si="43"/>
        <v>3087.2700000000004</v>
      </c>
      <c r="F189" s="21">
        <v>0</v>
      </c>
      <c r="G189" s="13"/>
      <c r="H189" s="4">
        <f t="shared" si="38"/>
        <v>182</v>
      </c>
      <c r="I189" s="8">
        <f t="shared" si="39"/>
        <v>253064.39</v>
      </c>
      <c r="J189" s="8">
        <f t="shared" si="44"/>
        <v>1687.1</v>
      </c>
      <c r="K189" s="8">
        <f t="shared" si="35"/>
        <v>1400.1700000000005</v>
      </c>
      <c r="L189" s="8">
        <f t="shared" si="45"/>
        <v>3087.2700000000004</v>
      </c>
      <c r="M189" s="21">
        <v>0</v>
      </c>
      <c r="T189" s="8">
        <f t="shared" si="40"/>
        <v>0</v>
      </c>
      <c r="U189" s="8">
        <f t="shared" si="41"/>
        <v>0</v>
      </c>
      <c r="V189" s="1">
        <f t="shared" si="36"/>
        <v>1</v>
      </c>
      <c r="W189" s="1">
        <f t="shared" si="42"/>
        <v>1</v>
      </c>
    </row>
    <row r="190" spans="1:23" x14ac:dyDescent="0.3">
      <c r="A190" s="4">
        <f t="shared" si="46"/>
        <v>183</v>
      </c>
      <c r="B190" s="8">
        <f t="shared" si="37"/>
        <v>251665.49</v>
      </c>
      <c r="C190" s="8">
        <f t="shared" si="34"/>
        <v>1677.77</v>
      </c>
      <c r="D190" s="8">
        <f t="shared" si="47"/>
        <v>1409.4900000000002</v>
      </c>
      <c r="E190" s="8">
        <f t="shared" si="43"/>
        <v>3087.26</v>
      </c>
      <c r="F190" s="21">
        <v>0</v>
      </c>
      <c r="G190" s="13"/>
      <c r="H190" s="4">
        <f t="shared" si="38"/>
        <v>183</v>
      </c>
      <c r="I190" s="8">
        <f t="shared" si="39"/>
        <v>251664.22</v>
      </c>
      <c r="J190" s="8">
        <f t="shared" si="44"/>
        <v>1677.76</v>
      </c>
      <c r="K190" s="8">
        <f t="shared" si="35"/>
        <v>1409.5100000000004</v>
      </c>
      <c r="L190" s="8">
        <f t="shared" si="45"/>
        <v>3087.2700000000004</v>
      </c>
      <c r="M190" s="21">
        <v>0</v>
      </c>
      <c r="T190" s="8">
        <f t="shared" si="40"/>
        <v>0</v>
      </c>
      <c r="U190" s="8">
        <f t="shared" si="41"/>
        <v>0</v>
      </c>
      <c r="V190" s="1">
        <f t="shared" si="36"/>
        <v>1</v>
      </c>
      <c r="W190" s="1">
        <f t="shared" si="42"/>
        <v>1</v>
      </c>
    </row>
    <row r="191" spans="1:23" x14ac:dyDescent="0.3">
      <c r="A191" s="4">
        <f t="shared" si="46"/>
        <v>184</v>
      </c>
      <c r="B191" s="8">
        <f t="shared" si="37"/>
        <v>250256</v>
      </c>
      <c r="C191" s="8">
        <f t="shared" si="34"/>
        <v>1668.37</v>
      </c>
      <c r="D191" s="8">
        <f t="shared" si="47"/>
        <v>1418.8900000000003</v>
      </c>
      <c r="E191" s="8">
        <f t="shared" si="43"/>
        <v>3087.26</v>
      </c>
      <c r="F191" s="21">
        <v>0</v>
      </c>
      <c r="G191" s="13"/>
      <c r="H191" s="4">
        <f t="shared" si="38"/>
        <v>184</v>
      </c>
      <c r="I191" s="8">
        <f t="shared" si="39"/>
        <v>250254.71</v>
      </c>
      <c r="J191" s="8">
        <f t="shared" si="44"/>
        <v>1668.36</v>
      </c>
      <c r="K191" s="8">
        <f t="shared" si="35"/>
        <v>1418.9100000000005</v>
      </c>
      <c r="L191" s="8">
        <f t="shared" si="45"/>
        <v>3087.2700000000004</v>
      </c>
      <c r="M191" s="21">
        <v>0</v>
      </c>
      <c r="T191" s="8">
        <f t="shared" si="40"/>
        <v>0</v>
      </c>
      <c r="U191" s="8">
        <f t="shared" si="41"/>
        <v>0</v>
      </c>
      <c r="V191" s="1">
        <f t="shared" si="36"/>
        <v>1</v>
      </c>
      <c r="W191" s="1">
        <f t="shared" si="42"/>
        <v>1</v>
      </c>
    </row>
    <row r="192" spans="1:23" x14ac:dyDescent="0.3">
      <c r="A192" s="4">
        <f t="shared" si="46"/>
        <v>185</v>
      </c>
      <c r="B192" s="8">
        <f t="shared" si="37"/>
        <v>248837.11</v>
      </c>
      <c r="C192" s="8">
        <f t="shared" si="34"/>
        <v>1658.91</v>
      </c>
      <c r="D192" s="8">
        <f t="shared" si="47"/>
        <v>1428.3500000000001</v>
      </c>
      <c r="E192" s="8">
        <f t="shared" si="43"/>
        <v>3087.26</v>
      </c>
      <c r="F192" s="21">
        <v>0</v>
      </c>
      <c r="G192" s="13"/>
      <c r="H192" s="4">
        <f t="shared" si="38"/>
        <v>185</v>
      </c>
      <c r="I192" s="8">
        <f t="shared" si="39"/>
        <v>248835.8</v>
      </c>
      <c r="J192" s="8">
        <f t="shared" si="44"/>
        <v>1658.91</v>
      </c>
      <c r="K192" s="8">
        <f t="shared" si="35"/>
        <v>1428.3600000000004</v>
      </c>
      <c r="L192" s="8">
        <f t="shared" si="45"/>
        <v>3087.2700000000004</v>
      </c>
      <c r="M192" s="21">
        <v>0</v>
      </c>
      <c r="T192" s="8">
        <f t="shared" si="40"/>
        <v>0</v>
      </c>
      <c r="U192" s="8">
        <f t="shared" si="41"/>
        <v>0</v>
      </c>
      <c r="V192" s="1">
        <f t="shared" si="36"/>
        <v>1</v>
      </c>
      <c r="W192" s="1">
        <f t="shared" si="42"/>
        <v>1</v>
      </c>
    </row>
    <row r="193" spans="1:23" x14ac:dyDescent="0.3">
      <c r="A193" s="4">
        <f t="shared" si="46"/>
        <v>186</v>
      </c>
      <c r="B193" s="8">
        <f t="shared" si="37"/>
        <v>247408.76</v>
      </c>
      <c r="C193" s="8">
        <f t="shared" si="34"/>
        <v>1649.39</v>
      </c>
      <c r="D193" s="8">
        <f t="shared" si="47"/>
        <v>1437.8700000000001</v>
      </c>
      <c r="E193" s="8">
        <f t="shared" si="43"/>
        <v>3087.26</v>
      </c>
      <c r="F193" s="21">
        <v>0</v>
      </c>
      <c r="G193" s="13"/>
      <c r="H193" s="4">
        <f t="shared" si="38"/>
        <v>186</v>
      </c>
      <c r="I193" s="8">
        <f t="shared" si="39"/>
        <v>247407.44</v>
      </c>
      <c r="J193" s="8">
        <f t="shared" si="44"/>
        <v>1649.38</v>
      </c>
      <c r="K193" s="8">
        <f t="shared" si="35"/>
        <v>1437.8900000000003</v>
      </c>
      <c r="L193" s="8">
        <f t="shared" si="45"/>
        <v>3087.2700000000004</v>
      </c>
      <c r="M193" s="21">
        <v>0</v>
      </c>
      <c r="T193" s="8">
        <f t="shared" si="40"/>
        <v>0</v>
      </c>
      <c r="U193" s="8">
        <f t="shared" si="41"/>
        <v>0</v>
      </c>
      <c r="V193" s="1">
        <f t="shared" si="36"/>
        <v>1</v>
      </c>
      <c r="W193" s="1">
        <f t="shared" si="42"/>
        <v>1</v>
      </c>
    </row>
    <row r="194" spans="1:23" x14ac:dyDescent="0.3">
      <c r="A194" s="4">
        <f t="shared" si="46"/>
        <v>187</v>
      </c>
      <c r="B194" s="8">
        <f t="shared" si="37"/>
        <v>245970.89</v>
      </c>
      <c r="C194" s="8">
        <f t="shared" si="34"/>
        <v>1639.81</v>
      </c>
      <c r="D194" s="8">
        <f t="shared" si="47"/>
        <v>1447.4500000000003</v>
      </c>
      <c r="E194" s="8">
        <f t="shared" si="43"/>
        <v>3087.26</v>
      </c>
      <c r="F194" s="21">
        <v>0</v>
      </c>
      <c r="G194" s="13"/>
      <c r="H194" s="4">
        <f t="shared" si="38"/>
        <v>187</v>
      </c>
      <c r="I194" s="8">
        <f t="shared" si="39"/>
        <v>245969.55</v>
      </c>
      <c r="J194" s="8">
        <f t="shared" si="44"/>
        <v>1639.8</v>
      </c>
      <c r="K194" s="8">
        <f t="shared" si="35"/>
        <v>1447.4700000000005</v>
      </c>
      <c r="L194" s="8">
        <f t="shared" si="45"/>
        <v>3087.2700000000004</v>
      </c>
      <c r="M194" s="21">
        <v>0</v>
      </c>
      <c r="T194" s="8">
        <f t="shared" si="40"/>
        <v>0</v>
      </c>
      <c r="U194" s="8">
        <f t="shared" si="41"/>
        <v>0</v>
      </c>
      <c r="V194" s="1">
        <f t="shared" si="36"/>
        <v>1</v>
      </c>
      <c r="W194" s="1">
        <f t="shared" si="42"/>
        <v>1</v>
      </c>
    </row>
    <row r="195" spans="1:23" x14ac:dyDescent="0.3">
      <c r="A195" s="4">
        <f t="shared" si="46"/>
        <v>188</v>
      </c>
      <c r="B195" s="8">
        <f t="shared" si="37"/>
        <v>244523.44</v>
      </c>
      <c r="C195" s="8">
        <f t="shared" si="34"/>
        <v>1630.16</v>
      </c>
      <c r="D195" s="8">
        <f t="shared" si="47"/>
        <v>1457.1000000000001</v>
      </c>
      <c r="E195" s="8">
        <f t="shared" si="43"/>
        <v>3087.26</v>
      </c>
      <c r="F195" s="21">
        <v>0</v>
      </c>
      <c r="G195" s="13"/>
      <c r="H195" s="4">
        <f t="shared" si="38"/>
        <v>188</v>
      </c>
      <c r="I195" s="8">
        <f t="shared" si="39"/>
        <v>244522.08</v>
      </c>
      <c r="J195" s="8">
        <f t="shared" si="44"/>
        <v>1630.15</v>
      </c>
      <c r="K195" s="8">
        <f t="shared" si="35"/>
        <v>1457.1200000000003</v>
      </c>
      <c r="L195" s="8">
        <f t="shared" si="45"/>
        <v>3087.2700000000004</v>
      </c>
      <c r="M195" s="21">
        <v>0</v>
      </c>
      <c r="T195" s="8">
        <f t="shared" si="40"/>
        <v>0</v>
      </c>
      <c r="U195" s="8">
        <f t="shared" si="41"/>
        <v>0</v>
      </c>
      <c r="V195" s="1">
        <f t="shared" si="36"/>
        <v>1</v>
      </c>
      <c r="W195" s="1">
        <f t="shared" si="42"/>
        <v>1</v>
      </c>
    </row>
    <row r="196" spans="1:23" x14ac:dyDescent="0.3">
      <c r="A196" s="4">
        <f t="shared" si="46"/>
        <v>189</v>
      </c>
      <c r="B196" s="8">
        <f t="shared" si="37"/>
        <v>243066.34</v>
      </c>
      <c r="C196" s="8">
        <f t="shared" si="34"/>
        <v>1620.44</v>
      </c>
      <c r="D196" s="8">
        <f t="shared" si="47"/>
        <v>1466.8200000000002</v>
      </c>
      <c r="E196" s="8">
        <f t="shared" si="43"/>
        <v>3087.26</v>
      </c>
      <c r="F196" s="21">
        <v>0</v>
      </c>
      <c r="G196" s="13"/>
      <c r="H196" s="4">
        <f t="shared" si="38"/>
        <v>189</v>
      </c>
      <c r="I196" s="8">
        <f t="shared" si="39"/>
        <v>243064.95999999999</v>
      </c>
      <c r="J196" s="8">
        <f t="shared" si="44"/>
        <v>1620.43</v>
      </c>
      <c r="K196" s="8">
        <f t="shared" si="35"/>
        <v>1466.8400000000004</v>
      </c>
      <c r="L196" s="8">
        <f t="shared" si="45"/>
        <v>3087.2700000000004</v>
      </c>
      <c r="M196" s="21">
        <v>0</v>
      </c>
      <c r="T196" s="8">
        <f t="shared" si="40"/>
        <v>0</v>
      </c>
      <c r="U196" s="8">
        <f t="shared" si="41"/>
        <v>0</v>
      </c>
      <c r="V196" s="1">
        <f t="shared" si="36"/>
        <v>1</v>
      </c>
      <c r="W196" s="1">
        <f t="shared" si="42"/>
        <v>1</v>
      </c>
    </row>
    <row r="197" spans="1:23" x14ac:dyDescent="0.3">
      <c r="A197" s="4">
        <f t="shared" si="46"/>
        <v>190</v>
      </c>
      <c r="B197" s="8">
        <f t="shared" si="37"/>
        <v>241599.52</v>
      </c>
      <c r="C197" s="8">
        <f t="shared" si="34"/>
        <v>1610.66</v>
      </c>
      <c r="D197" s="8">
        <f t="shared" si="47"/>
        <v>1476.6000000000001</v>
      </c>
      <c r="E197" s="8">
        <f t="shared" si="43"/>
        <v>3087.26</v>
      </c>
      <c r="F197" s="21">
        <v>0</v>
      </c>
      <c r="G197" s="13"/>
      <c r="H197" s="4">
        <f t="shared" si="38"/>
        <v>190</v>
      </c>
      <c r="I197" s="8">
        <f t="shared" si="39"/>
        <v>241598.12</v>
      </c>
      <c r="J197" s="8">
        <f t="shared" si="44"/>
        <v>1610.65</v>
      </c>
      <c r="K197" s="8">
        <f t="shared" si="35"/>
        <v>1476.6200000000003</v>
      </c>
      <c r="L197" s="8">
        <f t="shared" si="45"/>
        <v>3087.2700000000004</v>
      </c>
      <c r="M197" s="21">
        <v>0</v>
      </c>
      <c r="T197" s="8">
        <f t="shared" si="40"/>
        <v>0</v>
      </c>
      <c r="U197" s="8">
        <f t="shared" si="41"/>
        <v>0</v>
      </c>
      <c r="V197" s="1">
        <f t="shared" si="36"/>
        <v>1</v>
      </c>
      <c r="W197" s="1">
        <f t="shared" si="42"/>
        <v>1</v>
      </c>
    </row>
    <row r="198" spans="1:23" x14ac:dyDescent="0.3">
      <c r="A198" s="4">
        <f t="shared" si="46"/>
        <v>191</v>
      </c>
      <c r="B198" s="8">
        <f t="shared" si="37"/>
        <v>240122.92</v>
      </c>
      <c r="C198" s="8">
        <f t="shared" si="34"/>
        <v>1600.82</v>
      </c>
      <c r="D198" s="8">
        <f t="shared" si="47"/>
        <v>1486.4400000000003</v>
      </c>
      <c r="E198" s="8">
        <f t="shared" si="43"/>
        <v>3087.26</v>
      </c>
      <c r="F198" s="21">
        <v>0</v>
      </c>
      <c r="G198" s="13"/>
      <c r="H198" s="4">
        <f t="shared" si="38"/>
        <v>191</v>
      </c>
      <c r="I198" s="8">
        <f t="shared" si="39"/>
        <v>240121.5</v>
      </c>
      <c r="J198" s="8">
        <f t="shared" si="44"/>
        <v>1600.81</v>
      </c>
      <c r="K198" s="8">
        <f t="shared" si="35"/>
        <v>1486.4600000000005</v>
      </c>
      <c r="L198" s="8">
        <f t="shared" si="45"/>
        <v>3087.2700000000004</v>
      </c>
      <c r="M198" s="21">
        <v>0</v>
      </c>
      <c r="T198" s="8">
        <f t="shared" si="40"/>
        <v>0</v>
      </c>
      <c r="U198" s="8">
        <f t="shared" si="41"/>
        <v>0</v>
      </c>
      <c r="V198" s="1">
        <f t="shared" si="36"/>
        <v>1</v>
      </c>
      <c r="W198" s="1">
        <f t="shared" si="42"/>
        <v>1</v>
      </c>
    </row>
    <row r="199" spans="1:23" x14ac:dyDescent="0.3">
      <c r="A199" s="4">
        <f t="shared" si="46"/>
        <v>192</v>
      </c>
      <c r="B199" s="8">
        <f t="shared" si="37"/>
        <v>238636.48</v>
      </c>
      <c r="C199" s="8">
        <f t="shared" si="34"/>
        <v>1590.91</v>
      </c>
      <c r="D199" s="8">
        <f t="shared" si="47"/>
        <v>1496.3500000000001</v>
      </c>
      <c r="E199" s="8">
        <f t="shared" si="43"/>
        <v>3087.26</v>
      </c>
      <c r="F199" s="21">
        <v>0</v>
      </c>
      <c r="G199" s="13"/>
      <c r="H199" s="4">
        <f t="shared" si="38"/>
        <v>192</v>
      </c>
      <c r="I199" s="8">
        <f t="shared" si="39"/>
        <v>238635.04</v>
      </c>
      <c r="J199" s="8">
        <f t="shared" si="44"/>
        <v>1590.9</v>
      </c>
      <c r="K199" s="8">
        <f t="shared" si="35"/>
        <v>1496.3700000000003</v>
      </c>
      <c r="L199" s="8">
        <f t="shared" si="45"/>
        <v>3087.2700000000004</v>
      </c>
      <c r="M199" s="21">
        <v>0</v>
      </c>
      <c r="T199" s="8">
        <f t="shared" si="40"/>
        <v>0</v>
      </c>
      <c r="U199" s="8">
        <f t="shared" si="41"/>
        <v>0</v>
      </c>
      <c r="V199" s="1">
        <f t="shared" si="36"/>
        <v>1</v>
      </c>
      <c r="W199" s="1">
        <f t="shared" si="42"/>
        <v>1</v>
      </c>
    </row>
    <row r="200" spans="1:23" x14ac:dyDescent="0.3">
      <c r="A200" s="4">
        <f t="shared" si="46"/>
        <v>193</v>
      </c>
      <c r="B200" s="8">
        <f t="shared" si="37"/>
        <v>237140.13</v>
      </c>
      <c r="C200" s="8">
        <f t="shared" ref="C200:C263" si="48">IF(B200&lt;&gt;"",ROUND(B200*$C$4/12,2),"")</f>
        <v>1580.93</v>
      </c>
      <c r="D200" s="8">
        <f t="shared" si="47"/>
        <v>1506.3300000000002</v>
      </c>
      <c r="E200" s="8">
        <f t="shared" si="43"/>
        <v>3087.26</v>
      </c>
      <c r="F200" s="21">
        <v>0</v>
      </c>
      <c r="G200" s="13"/>
      <c r="H200" s="4">
        <f t="shared" si="38"/>
        <v>193</v>
      </c>
      <c r="I200" s="8">
        <f t="shared" si="39"/>
        <v>237138.67</v>
      </c>
      <c r="J200" s="8">
        <f t="shared" si="44"/>
        <v>1580.92</v>
      </c>
      <c r="K200" s="8">
        <f t="shared" ref="K200:K263" si="49">IF(I200&lt;&gt;"",MIN(L200-J200,I200),"")</f>
        <v>1506.3500000000004</v>
      </c>
      <c r="L200" s="8">
        <f t="shared" si="45"/>
        <v>3087.2700000000004</v>
      </c>
      <c r="M200" s="21">
        <v>0</v>
      </c>
      <c r="T200" s="8">
        <f t="shared" si="40"/>
        <v>0</v>
      </c>
      <c r="U200" s="8">
        <f t="shared" si="41"/>
        <v>0</v>
      </c>
      <c r="V200" s="1">
        <f t="shared" ref="V200:V263" si="50">IF(A200&lt;&gt;"",1,"")</f>
        <v>1</v>
      </c>
      <c r="W200" s="1">
        <f t="shared" si="42"/>
        <v>1</v>
      </c>
    </row>
    <row r="201" spans="1:23" x14ac:dyDescent="0.3">
      <c r="A201" s="4">
        <f t="shared" si="46"/>
        <v>194</v>
      </c>
      <c r="B201" s="8">
        <f t="shared" ref="B201:B264" si="51">IF(B200&lt;&gt;"",IF(ROUND(B200-D200-F200,2)&gt;0,ROUND(B200-D200-F200,2),""),"")</f>
        <v>235633.8</v>
      </c>
      <c r="C201" s="8">
        <f t="shared" si="48"/>
        <v>1570.89</v>
      </c>
      <c r="D201" s="8">
        <f t="shared" si="47"/>
        <v>1516.3700000000001</v>
      </c>
      <c r="E201" s="8">
        <f t="shared" si="43"/>
        <v>3087.26</v>
      </c>
      <c r="F201" s="21">
        <v>0</v>
      </c>
      <c r="G201" s="13"/>
      <c r="H201" s="4">
        <f t="shared" ref="H201:H247" si="52">IF(I201&lt;&gt;"",H200+1,"")</f>
        <v>194</v>
      </c>
      <c r="I201" s="8">
        <f t="shared" ref="I201:I246" si="53">IF(I200&lt;&gt;"",IF(ROUND(I200-K200-M200,2)&gt;0,ROUND(I200-K200-M200,2),""),"")</f>
        <v>235632.32</v>
      </c>
      <c r="J201" s="8">
        <f t="shared" si="44"/>
        <v>1570.88</v>
      </c>
      <c r="K201" s="8">
        <f t="shared" si="49"/>
        <v>1516.3900000000003</v>
      </c>
      <c r="L201" s="8">
        <f t="shared" si="45"/>
        <v>3087.2700000000004</v>
      </c>
      <c r="M201" s="21">
        <v>0</v>
      </c>
      <c r="T201" s="8">
        <f t="shared" ref="T201:T264" si="54">IF(A201&lt;&gt;"",MIN(F201,B201-D201),0)</f>
        <v>0</v>
      </c>
      <c r="U201" s="8">
        <f t="shared" ref="U201:U264" si="55">IF(H201&lt;&gt;"",MIN(M201,I201-K201),0)</f>
        <v>0</v>
      </c>
      <c r="V201" s="1">
        <f t="shared" si="50"/>
        <v>1</v>
      </c>
      <c r="W201" s="1">
        <f t="shared" ref="W201:W264" si="56">IF(H201&lt;&gt;"",1,"")</f>
        <v>1</v>
      </c>
    </row>
    <row r="202" spans="1:23" x14ac:dyDescent="0.3">
      <c r="A202" s="4">
        <f t="shared" si="46"/>
        <v>195</v>
      </c>
      <c r="B202" s="8">
        <f t="shared" si="51"/>
        <v>234117.43</v>
      </c>
      <c r="C202" s="8">
        <f t="shared" si="48"/>
        <v>1560.78</v>
      </c>
      <c r="D202" s="8">
        <f t="shared" si="47"/>
        <v>1526.4800000000002</v>
      </c>
      <c r="E202" s="8">
        <f t="shared" ref="E202:E265" si="57">IF(B202&lt;&gt;"",IF($C$1="równa",ROUNDUP(MIN(B202+C202,PMT($C$4/12,IF($C$5="krótszy okr.",$C$3,$C$3-A201),IF($C$5="krótszy okr.",$C$2,B202),0,0)*(-1)),2),ROUNDUP(MIN(B202+C202,IF($C$5="krótszy okr.",C202+$C$2/$C$3,C202+B202/($C$3-A201))),2)),"")</f>
        <v>3087.26</v>
      </c>
      <c r="F202" s="21">
        <v>0</v>
      </c>
      <c r="G202" s="13"/>
      <c r="H202" s="4">
        <f t="shared" si="52"/>
        <v>195</v>
      </c>
      <c r="I202" s="8">
        <f t="shared" si="53"/>
        <v>234115.93</v>
      </c>
      <c r="J202" s="8">
        <f t="shared" ref="J202:J265" si="58">IF(I202&lt;&gt;"",ROUND(I202*$J$4/12,2),"")</f>
        <v>1560.77</v>
      </c>
      <c r="K202" s="8">
        <f t="shared" si="49"/>
        <v>1526.5000000000005</v>
      </c>
      <c r="L202" s="8">
        <f t="shared" ref="L202:L265" si="59">IF(I202&lt;&gt;"",IF($J$1="równa",ROUNDUP(MIN(I202+J202,PMT($J$4/12,IF($J$5="krótszy okr.",$J$3,$J$3-H201),IF($J$5="krótszy okr.",$J$2,I202),0,0)*(-1)),2),ROUNDUP(MIN(I202+J202,IF($J$5="krótszy okr.",J202+$J$2/$J$3,J202+I202/($J$3-H201))),2)),"")</f>
        <v>3087.2700000000004</v>
      </c>
      <c r="M202" s="21">
        <v>0</v>
      </c>
      <c r="T202" s="8">
        <f t="shared" si="54"/>
        <v>0</v>
      </c>
      <c r="U202" s="8">
        <f t="shared" si="55"/>
        <v>0</v>
      </c>
      <c r="V202" s="1">
        <f t="shared" si="50"/>
        <v>1</v>
      </c>
      <c r="W202" s="1">
        <f t="shared" si="56"/>
        <v>1</v>
      </c>
    </row>
    <row r="203" spans="1:23" x14ac:dyDescent="0.3">
      <c r="A203" s="4">
        <f t="shared" si="46"/>
        <v>196</v>
      </c>
      <c r="B203" s="8">
        <f t="shared" si="51"/>
        <v>232590.95</v>
      </c>
      <c r="C203" s="8">
        <f t="shared" si="48"/>
        <v>1550.61</v>
      </c>
      <c r="D203" s="8">
        <f t="shared" si="47"/>
        <v>1536.6500000000003</v>
      </c>
      <c r="E203" s="8">
        <f t="shared" si="57"/>
        <v>3087.26</v>
      </c>
      <c r="F203" s="21">
        <v>0</v>
      </c>
      <c r="G203" s="13"/>
      <c r="H203" s="4">
        <f t="shared" si="52"/>
        <v>196</v>
      </c>
      <c r="I203" s="8">
        <f t="shared" si="53"/>
        <v>232589.43</v>
      </c>
      <c r="J203" s="8">
        <f t="shared" si="58"/>
        <v>1550.6</v>
      </c>
      <c r="K203" s="8">
        <f t="shared" si="49"/>
        <v>1536.6700000000005</v>
      </c>
      <c r="L203" s="8">
        <f t="shared" si="59"/>
        <v>3087.2700000000004</v>
      </c>
      <c r="M203" s="21">
        <v>0</v>
      </c>
      <c r="T203" s="8">
        <f t="shared" si="54"/>
        <v>0</v>
      </c>
      <c r="U203" s="8">
        <f t="shared" si="55"/>
        <v>0</v>
      </c>
      <c r="V203" s="1">
        <f t="shared" si="50"/>
        <v>1</v>
      </c>
      <c r="W203" s="1">
        <f t="shared" si="56"/>
        <v>1</v>
      </c>
    </row>
    <row r="204" spans="1:23" x14ac:dyDescent="0.3">
      <c r="A204" s="4">
        <f t="shared" si="46"/>
        <v>197</v>
      </c>
      <c r="B204" s="8">
        <f t="shared" si="51"/>
        <v>231054.3</v>
      </c>
      <c r="C204" s="8">
        <f t="shared" si="48"/>
        <v>1540.36</v>
      </c>
      <c r="D204" s="8">
        <f t="shared" si="47"/>
        <v>1546.9000000000003</v>
      </c>
      <c r="E204" s="8">
        <f t="shared" si="57"/>
        <v>3087.26</v>
      </c>
      <c r="F204" s="21">
        <v>0</v>
      </c>
      <c r="G204" s="13"/>
      <c r="H204" s="4">
        <f t="shared" si="52"/>
        <v>197</v>
      </c>
      <c r="I204" s="8">
        <f t="shared" si="53"/>
        <v>231052.76</v>
      </c>
      <c r="J204" s="8">
        <f t="shared" si="58"/>
        <v>1540.35</v>
      </c>
      <c r="K204" s="8">
        <f t="shared" si="49"/>
        <v>1546.9200000000005</v>
      </c>
      <c r="L204" s="8">
        <f t="shared" si="59"/>
        <v>3087.2700000000004</v>
      </c>
      <c r="M204" s="21">
        <v>0</v>
      </c>
      <c r="T204" s="8">
        <f t="shared" si="54"/>
        <v>0</v>
      </c>
      <c r="U204" s="8">
        <f t="shared" si="55"/>
        <v>0</v>
      </c>
      <c r="V204" s="1">
        <f t="shared" si="50"/>
        <v>1</v>
      </c>
      <c r="W204" s="1">
        <f t="shared" si="56"/>
        <v>1</v>
      </c>
    </row>
    <row r="205" spans="1:23" x14ac:dyDescent="0.3">
      <c r="A205" s="4">
        <f t="shared" si="46"/>
        <v>198</v>
      </c>
      <c r="B205" s="8">
        <f t="shared" si="51"/>
        <v>229507.4</v>
      </c>
      <c r="C205" s="8">
        <f t="shared" si="48"/>
        <v>1530.05</v>
      </c>
      <c r="D205" s="8">
        <f t="shared" si="47"/>
        <v>1557.2100000000003</v>
      </c>
      <c r="E205" s="8">
        <f t="shared" si="57"/>
        <v>3087.26</v>
      </c>
      <c r="F205" s="21">
        <v>0</v>
      </c>
      <c r="G205" s="13"/>
      <c r="H205" s="4">
        <f t="shared" si="52"/>
        <v>198</v>
      </c>
      <c r="I205" s="8">
        <f t="shared" si="53"/>
        <v>229505.84</v>
      </c>
      <c r="J205" s="8">
        <f t="shared" si="58"/>
        <v>1530.04</v>
      </c>
      <c r="K205" s="8">
        <f t="shared" si="49"/>
        <v>1557.2300000000005</v>
      </c>
      <c r="L205" s="8">
        <f t="shared" si="59"/>
        <v>3087.2700000000004</v>
      </c>
      <c r="M205" s="21">
        <v>0</v>
      </c>
      <c r="T205" s="8">
        <f t="shared" si="54"/>
        <v>0</v>
      </c>
      <c r="U205" s="8">
        <f t="shared" si="55"/>
        <v>0</v>
      </c>
      <c r="V205" s="1">
        <f t="shared" si="50"/>
        <v>1</v>
      </c>
      <c r="W205" s="1">
        <f t="shared" si="56"/>
        <v>1</v>
      </c>
    </row>
    <row r="206" spans="1:23" x14ac:dyDescent="0.3">
      <c r="A206" s="4">
        <f t="shared" si="46"/>
        <v>199</v>
      </c>
      <c r="B206" s="8">
        <f t="shared" si="51"/>
        <v>227950.19</v>
      </c>
      <c r="C206" s="8">
        <f t="shared" si="48"/>
        <v>1519.67</v>
      </c>
      <c r="D206" s="8">
        <f t="shared" si="47"/>
        <v>1567.5900000000001</v>
      </c>
      <c r="E206" s="8">
        <f t="shared" si="57"/>
        <v>3087.26</v>
      </c>
      <c r="F206" s="21">
        <v>0</v>
      </c>
      <c r="G206" s="13"/>
      <c r="H206" s="4">
        <f t="shared" si="52"/>
        <v>199</v>
      </c>
      <c r="I206" s="8">
        <f t="shared" si="53"/>
        <v>227948.61</v>
      </c>
      <c r="J206" s="8">
        <f t="shared" si="58"/>
        <v>1519.66</v>
      </c>
      <c r="K206" s="8">
        <f t="shared" si="49"/>
        <v>1567.6100000000004</v>
      </c>
      <c r="L206" s="8">
        <f t="shared" si="59"/>
        <v>3087.2700000000004</v>
      </c>
      <c r="M206" s="21">
        <v>0</v>
      </c>
      <c r="T206" s="8">
        <f t="shared" si="54"/>
        <v>0</v>
      </c>
      <c r="U206" s="8">
        <f t="shared" si="55"/>
        <v>0</v>
      </c>
      <c r="V206" s="1">
        <f t="shared" si="50"/>
        <v>1</v>
      </c>
      <c r="W206" s="1">
        <f t="shared" si="56"/>
        <v>1</v>
      </c>
    </row>
    <row r="207" spans="1:23" x14ac:dyDescent="0.3">
      <c r="A207" s="4">
        <f t="shared" ref="A207:A270" si="60">IF(B207&lt;&gt;"",A206+1,"")</f>
        <v>200</v>
      </c>
      <c r="B207" s="8">
        <f t="shared" si="51"/>
        <v>226382.6</v>
      </c>
      <c r="C207" s="8">
        <f t="shared" si="48"/>
        <v>1509.22</v>
      </c>
      <c r="D207" s="8">
        <f t="shared" ref="D207:D270" si="61">IF(B207&lt;&gt;"",MIN(E207-C207,B207),"")</f>
        <v>1578.0400000000002</v>
      </c>
      <c r="E207" s="8">
        <f t="shared" si="57"/>
        <v>3087.26</v>
      </c>
      <c r="F207" s="21">
        <v>0</v>
      </c>
      <c r="G207" s="13"/>
      <c r="H207" s="4">
        <f t="shared" si="52"/>
        <v>200</v>
      </c>
      <c r="I207" s="8">
        <f t="shared" si="53"/>
        <v>226381</v>
      </c>
      <c r="J207" s="8">
        <f t="shared" si="58"/>
        <v>1509.21</v>
      </c>
      <c r="K207" s="8">
        <f t="shared" si="49"/>
        <v>1578.0600000000004</v>
      </c>
      <c r="L207" s="8">
        <f t="shared" si="59"/>
        <v>3087.2700000000004</v>
      </c>
      <c r="M207" s="21">
        <v>0</v>
      </c>
      <c r="T207" s="8">
        <f t="shared" si="54"/>
        <v>0</v>
      </c>
      <c r="U207" s="8">
        <f t="shared" si="55"/>
        <v>0</v>
      </c>
      <c r="V207" s="1">
        <f t="shared" si="50"/>
        <v>1</v>
      </c>
      <c r="W207" s="1">
        <f t="shared" si="56"/>
        <v>1</v>
      </c>
    </row>
    <row r="208" spans="1:23" x14ac:dyDescent="0.3">
      <c r="A208" s="4">
        <f t="shared" si="60"/>
        <v>201</v>
      </c>
      <c r="B208" s="8">
        <f t="shared" si="51"/>
        <v>224804.56</v>
      </c>
      <c r="C208" s="8">
        <f t="shared" si="48"/>
        <v>1498.7</v>
      </c>
      <c r="D208" s="8">
        <f t="shared" si="61"/>
        <v>1588.5600000000002</v>
      </c>
      <c r="E208" s="8">
        <f t="shared" si="57"/>
        <v>3087.26</v>
      </c>
      <c r="F208" s="21">
        <v>0</v>
      </c>
      <c r="G208" s="13"/>
      <c r="H208" s="4">
        <f t="shared" si="52"/>
        <v>201</v>
      </c>
      <c r="I208" s="8">
        <f t="shared" si="53"/>
        <v>224802.94</v>
      </c>
      <c r="J208" s="8">
        <f t="shared" si="58"/>
        <v>1498.69</v>
      </c>
      <c r="K208" s="8">
        <f t="shared" si="49"/>
        <v>1588.5800000000004</v>
      </c>
      <c r="L208" s="8">
        <f t="shared" si="59"/>
        <v>3087.2700000000004</v>
      </c>
      <c r="M208" s="21">
        <v>0</v>
      </c>
      <c r="T208" s="8">
        <f t="shared" si="54"/>
        <v>0</v>
      </c>
      <c r="U208" s="8">
        <f t="shared" si="55"/>
        <v>0</v>
      </c>
      <c r="V208" s="1">
        <f t="shared" si="50"/>
        <v>1</v>
      </c>
      <c r="W208" s="1">
        <f t="shared" si="56"/>
        <v>1</v>
      </c>
    </row>
    <row r="209" spans="1:23" x14ac:dyDescent="0.3">
      <c r="A209" s="4">
        <f t="shared" si="60"/>
        <v>202</v>
      </c>
      <c r="B209" s="8">
        <f t="shared" si="51"/>
        <v>223216</v>
      </c>
      <c r="C209" s="8">
        <f t="shared" si="48"/>
        <v>1488.11</v>
      </c>
      <c r="D209" s="8">
        <f t="shared" si="61"/>
        <v>1599.1500000000003</v>
      </c>
      <c r="E209" s="8">
        <f t="shared" si="57"/>
        <v>3087.26</v>
      </c>
      <c r="F209" s="21">
        <v>0</v>
      </c>
      <c r="G209" s="13"/>
      <c r="H209" s="4">
        <f t="shared" si="52"/>
        <v>202</v>
      </c>
      <c r="I209" s="8">
        <f t="shared" si="53"/>
        <v>223214.36</v>
      </c>
      <c r="J209" s="8">
        <f t="shared" si="58"/>
        <v>1488.1</v>
      </c>
      <c r="K209" s="8">
        <f t="shared" si="49"/>
        <v>1599.1700000000005</v>
      </c>
      <c r="L209" s="8">
        <f t="shared" si="59"/>
        <v>3087.2700000000004</v>
      </c>
      <c r="M209" s="21">
        <v>0</v>
      </c>
      <c r="T209" s="8">
        <f t="shared" si="54"/>
        <v>0</v>
      </c>
      <c r="U209" s="8">
        <f t="shared" si="55"/>
        <v>0</v>
      </c>
      <c r="V209" s="1">
        <f t="shared" si="50"/>
        <v>1</v>
      </c>
      <c r="W209" s="1">
        <f t="shared" si="56"/>
        <v>1</v>
      </c>
    </row>
    <row r="210" spans="1:23" x14ac:dyDescent="0.3">
      <c r="A210" s="4">
        <f t="shared" si="60"/>
        <v>203</v>
      </c>
      <c r="B210" s="8">
        <f t="shared" si="51"/>
        <v>221616.85</v>
      </c>
      <c r="C210" s="8">
        <f t="shared" si="48"/>
        <v>1477.45</v>
      </c>
      <c r="D210" s="8">
        <f t="shared" si="61"/>
        <v>1609.8100000000002</v>
      </c>
      <c r="E210" s="8">
        <f t="shared" si="57"/>
        <v>3087.26</v>
      </c>
      <c r="F210" s="21">
        <v>0</v>
      </c>
      <c r="G210" s="13"/>
      <c r="H210" s="4">
        <f t="shared" si="52"/>
        <v>203</v>
      </c>
      <c r="I210" s="8">
        <f t="shared" si="53"/>
        <v>221615.19</v>
      </c>
      <c r="J210" s="8">
        <f t="shared" si="58"/>
        <v>1477.43</v>
      </c>
      <c r="K210" s="8">
        <f t="shared" si="49"/>
        <v>1609.8400000000004</v>
      </c>
      <c r="L210" s="8">
        <f t="shared" si="59"/>
        <v>3087.2700000000004</v>
      </c>
      <c r="M210" s="21">
        <v>0</v>
      </c>
      <c r="T210" s="8">
        <f t="shared" si="54"/>
        <v>0</v>
      </c>
      <c r="U210" s="8">
        <f t="shared" si="55"/>
        <v>0</v>
      </c>
      <c r="V210" s="1">
        <f t="shared" si="50"/>
        <v>1</v>
      </c>
      <c r="W210" s="1">
        <f t="shared" si="56"/>
        <v>1</v>
      </c>
    </row>
    <row r="211" spans="1:23" x14ac:dyDescent="0.3">
      <c r="A211" s="4">
        <f t="shared" si="60"/>
        <v>204</v>
      </c>
      <c r="B211" s="8">
        <f t="shared" si="51"/>
        <v>220007.04000000001</v>
      </c>
      <c r="C211" s="8">
        <f t="shared" si="48"/>
        <v>1466.71</v>
      </c>
      <c r="D211" s="8">
        <f t="shared" si="61"/>
        <v>1620.5500000000002</v>
      </c>
      <c r="E211" s="8">
        <f t="shared" si="57"/>
        <v>3087.26</v>
      </c>
      <c r="F211" s="21">
        <v>0</v>
      </c>
      <c r="G211" s="13"/>
      <c r="H211" s="4">
        <f t="shared" si="52"/>
        <v>204</v>
      </c>
      <c r="I211" s="8">
        <f t="shared" si="53"/>
        <v>220005.35</v>
      </c>
      <c r="J211" s="8">
        <f t="shared" si="58"/>
        <v>1466.7</v>
      </c>
      <c r="K211" s="8">
        <f t="shared" si="49"/>
        <v>1620.5700000000004</v>
      </c>
      <c r="L211" s="8">
        <f t="shared" si="59"/>
        <v>3087.2700000000004</v>
      </c>
      <c r="M211" s="21">
        <v>0</v>
      </c>
      <c r="T211" s="8">
        <f t="shared" si="54"/>
        <v>0</v>
      </c>
      <c r="U211" s="8">
        <f t="shared" si="55"/>
        <v>0</v>
      </c>
      <c r="V211" s="1">
        <f t="shared" si="50"/>
        <v>1</v>
      </c>
      <c r="W211" s="1">
        <f t="shared" si="56"/>
        <v>1</v>
      </c>
    </row>
    <row r="212" spans="1:23" x14ac:dyDescent="0.3">
      <c r="A212" s="4">
        <f t="shared" si="60"/>
        <v>205</v>
      </c>
      <c r="B212" s="8">
        <f t="shared" si="51"/>
        <v>218386.49</v>
      </c>
      <c r="C212" s="8">
        <f t="shared" si="48"/>
        <v>1455.91</v>
      </c>
      <c r="D212" s="8">
        <f t="shared" si="61"/>
        <v>1631.3500000000001</v>
      </c>
      <c r="E212" s="8">
        <f t="shared" si="57"/>
        <v>3087.26</v>
      </c>
      <c r="F212" s="21">
        <v>0</v>
      </c>
      <c r="G212" s="13"/>
      <c r="H212" s="4">
        <f t="shared" si="52"/>
        <v>205</v>
      </c>
      <c r="I212" s="8">
        <f t="shared" si="53"/>
        <v>218384.78</v>
      </c>
      <c r="J212" s="8">
        <f t="shared" si="58"/>
        <v>1455.9</v>
      </c>
      <c r="K212" s="8">
        <f t="shared" si="49"/>
        <v>1631.3700000000003</v>
      </c>
      <c r="L212" s="8">
        <f t="shared" si="59"/>
        <v>3087.2700000000004</v>
      </c>
      <c r="M212" s="21">
        <v>0</v>
      </c>
      <c r="T212" s="8">
        <f t="shared" si="54"/>
        <v>0</v>
      </c>
      <c r="U212" s="8">
        <f t="shared" si="55"/>
        <v>0</v>
      </c>
      <c r="V212" s="1">
        <f t="shared" si="50"/>
        <v>1</v>
      </c>
      <c r="W212" s="1">
        <f t="shared" si="56"/>
        <v>1</v>
      </c>
    </row>
    <row r="213" spans="1:23" x14ac:dyDescent="0.3">
      <c r="A213" s="4">
        <f t="shared" si="60"/>
        <v>206</v>
      </c>
      <c r="B213" s="8">
        <f t="shared" si="51"/>
        <v>216755.14</v>
      </c>
      <c r="C213" s="8">
        <f t="shared" si="48"/>
        <v>1445.03</v>
      </c>
      <c r="D213" s="8">
        <f t="shared" si="61"/>
        <v>1642.2300000000002</v>
      </c>
      <c r="E213" s="8">
        <f t="shared" si="57"/>
        <v>3087.26</v>
      </c>
      <c r="F213" s="21">
        <v>0</v>
      </c>
      <c r="G213" s="13"/>
      <c r="H213" s="4">
        <f t="shared" si="52"/>
        <v>206</v>
      </c>
      <c r="I213" s="8">
        <f t="shared" si="53"/>
        <v>216753.41</v>
      </c>
      <c r="J213" s="8">
        <f t="shared" si="58"/>
        <v>1445.02</v>
      </c>
      <c r="K213" s="8">
        <f t="shared" si="49"/>
        <v>1642.2500000000005</v>
      </c>
      <c r="L213" s="8">
        <f t="shared" si="59"/>
        <v>3087.2700000000004</v>
      </c>
      <c r="M213" s="21">
        <v>0</v>
      </c>
      <c r="T213" s="8">
        <f t="shared" si="54"/>
        <v>0</v>
      </c>
      <c r="U213" s="8">
        <f t="shared" si="55"/>
        <v>0</v>
      </c>
      <c r="V213" s="1">
        <f t="shared" si="50"/>
        <v>1</v>
      </c>
      <c r="W213" s="1">
        <f t="shared" si="56"/>
        <v>1</v>
      </c>
    </row>
    <row r="214" spans="1:23" x14ac:dyDescent="0.3">
      <c r="A214" s="4">
        <f t="shared" si="60"/>
        <v>207</v>
      </c>
      <c r="B214" s="8">
        <f t="shared" si="51"/>
        <v>215112.91</v>
      </c>
      <c r="C214" s="8">
        <f t="shared" si="48"/>
        <v>1434.09</v>
      </c>
      <c r="D214" s="8">
        <f t="shared" si="61"/>
        <v>1653.1700000000003</v>
      </c>
      <c r="E214" s="8">
        <f t="shared" si="57"/>
        <v>3087.26</v>
      </c>
      <c r="F214" s="21">
        <v>0</v>
      </c>
      <c r="G214" s="13"/>
      <c r="H214" s="4">
        <f t="shared" si="52"/>
        <v>207</v>
      </c>
      <c r="I214" s="8">
        <f t="shared" si="53"/>
        <v>215111.16</v>
      </c>
      <c r="J214" s="8">
        <f t="shared" si="58"/>
        <v>1434.07</v>
      </c>
      <c r="K214" s="8">
        <f t="shared" si="49"/>
        <v>1653.2000000000005</v>
      </c>
      <c r="L214" s="8">
        <f t="shared" si="59"/>
        <v>3087.2700000000004</v>
      </c>
      <c r="M214" s="21">
        <v>0</v>
      </c>
      <c r="T214" s="8">
        <f t="shared" si="54"/>
        <v>0</v>
      </c>
      <c r="U214" s="8">
        <f t="shared" si="55"/>
        <v>0</v>
      </c>
      <c r="V214" s="1">
        <f t="shared" si="50"/>
        <v>1</v>
      </c>
      <c r="W214" s="1">
        <f t="shared" si="56"/>
        <v>1</v>
      </c>
    </row>
    <row r="215" spans="1:23" x14ac:dyDescent="0.3">
      <c r="A215" s="4">
        <f t="shared" si="60"/>
        <v>208</v>
      </c>
      <c r="B215" s="8">
        <f t="shared" si="51"/>
        <v>213459.74</v>
      </c>
      <c r="C215" s="8">
        <f t="shared" si="48"/>
        <v>1423.06</v>
      </c>
      <c r="D215" s="8">
        <f t="shared" si="61"/>
        <v>1664.2000000000003</v>
      </c>
      <c r="E215" s="8">
        <f t="shared" si="57"/>
        <v>3087.26</v>
      </c>
      <c r="F215" s="21">
        <v>0</v>
      </c>
      <c r="G215" s="13"/>
      <c r="H215" s="4">
        <f t="shared" si="52"/>
        <v>208</v>
      </c>
      <c r="I215" s="8">
        <f t="shared" si="53"/>
        <v>213457.96</v>
      </c>
      <c r="J215" s="8">
        <f t="shared" si="58"/>
        <v>1423.05</v>
      </c>
      <c r="K215" s="8">
        <f t="shared" si="49"/>
        <v>1664.2200000000005</v>
      </c>
      <c r="L215" s="8">
        <f t="shared" si="59"/>
        <v>3087.2700000000004</v>
      </c>
      <c r="M215" s="21">
        <v>0</v>
      </c>
      <c r="T215" s="8">
        <f t="shared" si="54"/>
        <v>0</v>
      </c>
      <c r="U215" s="8">
        <f t="shared" si="55"/>
        <v>0</v>
      </c>
      <c r="V215" s="1">
        <f t="shared" si="50"/>
        <v>1</v>
      </c>
      <c r="W215" s="1">
        <f t="shared" si="56"/>
        <v>1</v>
      </c>
    </row>
    <row r="216" spans="1:23" x14ac:dyDescent="0.3">
      <c r="A216" s="4">
        <f t="shared" si="60"/>
        <v>209</v>
      </c>
      <c r="B216" s="8">
        <f t="shared" si="51"/>
        <v>211795.54</v>
      </c>
      <c r="C216" s="8">
        <f t="shared" si="48"/>
        <v>1411.97</v>
      </c>
      <c r="D216" s="8">
        <f t="shared" si="61"/>
        <v>1675.2900000000002</v>
      </c>
      <c r="E216" s="8">
        <f t="shared" si="57"/>
        <v>3087.26</v>
      </c>
      <c r="F216" s="21">
        <v>0</v>
      </c>
      <c r="G216" s="13"/>
      <c r="H216" s="4">
        <f t="shared" si="52"/>
        <v>209</v>
      </c>
      <c r="I216" s="8">
        <f t="shared" si="53"/>
        <v>211793.74</v>
      </c>
      <c r="J216" s="8">
        <f t="shared" si="58"/>
        <v>1411.96</v>
      </c>
      <c r="K216" s="8">
        <f t="shared" si="49"/>
        <v>1675.3100000000004</v>
      </c>
      <c r="L216" s="8">
        <f t="shared" si="59"/>
        <v>3087.2700000000004</v>
      </c>
      <c r="M216" s="21">
        <v>0</v>
      </c>
      <c r="T216" s="8">
        <f t="shared" si="54"/>
        <v>0</v>
      </c>
      <c r="U216" s="8">
        <f t="shared" si="55"/>
        <v>0</v>
      </c>
      <c r="V216" s="1">
        <f t="shared" si="50"/>
        <v>1</v>
      </c>
      <c r="W216" s="1">
        <f t="shared" si="56"/>
        <v>1</v>
      </c>
    </row>
    <row r="217" spans="1:23" x14ac:dyDescent="0.3">
      <c r="A217" s="4">
        <f t="shared" si="60"/>
        <v>210</v>
      </c>
      <c r="B217" s="8">
        <f t="shared" si="51"/>
        <v>210120.25</v>
      </c>
      <c r="C217" s="8">
        <f t="shared" si="48"/>
        <v>1400.8</v>
      </c>
      <c r="D217" s="8">
        <f t="shared" si="61"/>
        <v>1686.4600000000003</v>
      </c>
      <c r="E217" s="8">
        <f t="shared" si="57"/>
        <v>3087.26</v>
      </c>
      <c r="F217" s="21">
        <v>0</v>
      </c>
      <c r="G217" s="13"/>
      <c r="H217" s="4">
        <f t="shared" si="52"/>
        <v>210</v>
      </c>
      <c r="I217" s="8">
        <f t="shared" si="53"/>
        <v>210118.43</v>
      </c>
      <c r="J217" s="8">
        <f t="shared" si="58"/>
        <v>1400.79</v>
      </c>
      <c r="K217" s="8">
        <f t="shared" si="49"/>
        <v>1686.4800000000005</v>
      </c>
      <c r="L217" s="8">
        <f t="shared" si="59"/>
        <v>3087.2700000000004</v>
      </c>
      <c r="M217" s="21">
        <v>0</v>
      </c>
      <c r="T217" s="8">
        <f t="shared" si="54"/>
        <v>0</v>
      </c>
      <c r="U217" s="8">
        <f t="shared" si="55"/>
        <v>0</v>
      </c>
      <c r="V217" s="1">
        <f t="shared" si="50"/>
        <v>1</v>
      </c>
      <c r="W217" s="1">
        <f t="shared" si="56"/>
        <v>1</v>
      </c>
    </row>
    <row r="218" spans="1:23" x14ac:dyDescent="0.3">
      <c r="A218" s="4">
        <f t="shared" si="60"/>
        <v>211</v>
      </c>
      <c r="B218" s="8">
        <f t="shared" si="51"/>
        <v>208433.79</v>
      </c>
      <c r="C218" s="8">
        <f t="shared" si="48"/>
        <v>1389.56</v>
      </c>
      <c r="D218" s="8">
        <f t="shared" si="61"/>
        <v>1697.7000000000003</v>
      </c>
      <c r="E218" s="8">
        <f t="shared" si="57"/>
        <v>3087.26</v>
      </c>
      <c r="F218" s="21">
        <v>0</v>
      </c>
      <c r="G218" s="13"/>
      <c r="H218" s="4">
        <f t="shared" si="52"/>
        <v>211</v>
      </c>
      <c r="I218" s="8">
        <f t="shared" si="53"/>
        <v>208431.95</v>
      </c>
      <c r="J218" s="8">
        <f t="shared" si="58"/>
        <v>1389.55</v>
      </c>
      <c r="K218" s="8">
        <f t="shared" si="49"/>
        <v>1697.7200000000005</v>
      </c>
      <c r="L218" s="8">
        <f t="shared" si="59"/>
        <v>3087.2700000000004</v>
      </c>
      <c r="M218" s="21">
        <v>0</v>
      </c>
      <c r="T218" s="8">
        <f t="shared" si="54"/>
        <v>0</v>
      </c>
      <c r="U218" s="8">
        <f t="shared" si="55"/>
        <v>0</v>
      </c>
      <c r="V218" s="1">
        <f t="shared" si="50"/>
        <v>1</v>
      </c>
      <c r="W218" s="1">
        <f t="shared" si="56"/>
        <v>1</v>
      </c>
    </row>
    <row r="219" spans="1:23" x14ac:dyDescent="0.3">
      <c r="A219" s="4">
        <f t="shared" si="60"/>
        <v>212</v>
      </c>
      <c r="B219" s="8">
        <f t="shared" si="51"/>
        <v>206736.09</v>
      </c>
      <c r="C219" s="8">
        <f t="shared" si="48"/>
        <v>1378.24</v>
      </c>
      <c r="D219" s="8">
        <f t="shared" si="61"/>
        <v>1709.0200000000002</v>
      </c>
      <c r="E219" s="8">
        <f t="shared" si="57"/>
        <v>3087.26</v>
      </c>
      <c r="F219" s="21">
        <v>0</v>
      </c>
      <c r="G219" s="13"/>
      <c r="H219" s="4">
        <f t="shared" si="52"/>
        <v>212</v>
      </c>
      <c r="I219" s="8">
        <f t="shared" si="53"/>
        <v>206734.23</v>
      </c>
      <c r="J219" s="8">
        <f t="shared" si="58"/>
        <v>1378.23</v>
      </c>
      <c r="K219" s="8">
        <f t="shared" si="49"/>
        <v>1709.0400000000004</v>
      </c>
      <c r="L219" s="8">
        <f t="shared" si="59"/>
        <v>3087.2700000000004</v>
      </c>
      <c r="M219" s="21">
        <v>0</v>
      </c>
      <c r="T219" s="8">
        <f t="shared" si="54"/>
        <v>0</v>
      </c>
      <c r="U219" s="8">
        <f t="shared" si="55"/>
        <v>0</v>
      </c>
      <c r="V219" s="1">
        <f t="shared" si="50"/>
        <v>1</v>
      </c>
      <c r="W219" s="1">
        <f t="shared" si="56"/>
        <v>1</v>
      </c>
    </row>
    <row r="220" spans="1:23" x14ac:dyDescent="0.3">
      <c r="A220" s="4">
        <f t="shared" si="60"/>
        <v>213</v>
      </c>
      <c r="B220" s="8">
        <f t="shared" si="51"/>
        <v>205027.07</v>
      </c>
      <c r="C220" s="8">
        <f t="shared" si="48"/>
        <v>1366.85</v>
      </c>
      <c r="D220" s="8">
        <f t="shared" si="61"/>
        <v>1720.4100000000003</v>
      </c>
      <c r="E220" s="8">
        <f t="shared" si="57"/>
        <v>3087.26</v>
      </c>
      <c r="F220" s="21">
        <v>0</v>
      </c>
      <c r="G220" s="13"/>
      <c r="H220" s="4">
        <f t="shared" si="52"/>
        <v>213</v>
      </c>
      <c r="I220" s="8">
        <f t="shared" si="53"/>
        <v>205025.19</v>
      </c>
      <c r="J220" s="8">
        <f t="shared" si="58"/>
        <v>1366.83</v>
      </c>
      <c r="K220" s="8">
        <f t="shared" si="49"/>
        <v>1720.4400000000005</v>
      </c>
      <c r="L220" s="8">
        <f t="shared" si="59"/>
        <v>3087.2700000000004</v>
      </c>
      <c r="M220" s="21">
        <v>0</v>
      </c>
      <c r="T220" s="8">
        <f t="shared" si="54"/>
        <v>0</v>
      </c>
      <c r="U220" s="8">
        <f t="shared" si="55"/>
        <v>0</v>
      </c>
      <c r="V220" s="1">
        <f t="shared" si="50"/>
        <v>1</v>
      </c>
      <c r="W220" s="1">
        <f t="shared" si="56"/>
        <v>1</v>
      </c>
    </row>
    <row r="221" spans="1:23" x14ac:dyDescent="0.3">
      <c r="A221" s="4">
        <f t="shared" si="60"/>
        <v>214</v>
      </c>
      <c r="B221" s="8">
        <f t="shared" si="51"/>
        <v>203306.66</v>
      </c>
      <c r="C221" s="8">
        <f t="shared" si="48"/>
        <v>1355.38</v>
      </c>
      <c r="D221" s="8">
        <f t="shared" si="61"/>
        <v>1731.88</v>
      </c>
      <c r="E221" s="8">
        <f t="shared" si="57"/>
        <v>3087.26</v>
      </c>
      <c r="F221" s="21">
        <v>0</v>
      </c>
      <c r="G221" s="13"/>
      <c r="H221" s="4">
        <f t="shared" si="52"/>
        <v>214</v>
      </c>
      <c r="I221" s="8">
        <f t="shared" si="53"/>
        <v>203304.75</v>
      </c>
      <c r="J221" s="8">
        <f t="shared" si="58"/>
        <v>1355.37</v>
      </c>
      <c r="K221" s="8">
        <f t="shared" si="49"/>
        <v>1731.9000000000005</v>
      </c>
      <c r="L221" s="8">
        <f t="shared" si="59"/>
        <v>3087.2700000000004</v>
      </c>
      <c r="M221" s="21">
        <v>0</v>
      </c>
      <c r="T221" s="8">
        <f t="shared" si="54"/>
        <v>0</v>
      </c>
      <c r="U221" s="8">
        <f t="shared" si="55"/>
        <v>0</v>
      </c>
      <c r="V221" s="1">
        <f t="shared" si="50"/>
        <v>1</v>
      </c>
      <c r="W221" s="1">
        <f t="shared" si="56"/>
        <v>1</v>
      </c>
    </row>
    <row r="222" spans="1:23" x14ac:dyDescent="0.3">
      <c r="A222" s="4">
        <f t="shared" si="60"/>
        <v>215</v>
      </c>
      <c r="B222" s="8">
        <f t="shared" si="51"/>
        <v>201574.78</v>
      </c>
      <c r="C222" s="8">
        <f t="shared" si="48"/>
        <v>1343.83</v>
      </c>
      <c r="D222" s="8">
        <f t="shared" si="61"/>
        <v>1743.4300000000003</v>
      </c>
      <c r="E222" s="8">
        <f t="shared" si="57"/>
        <v>3087.26</v>
      </c>
      <c r="F222" s="21">
        <v>0</v>
      </c>
      <c r="G222" s="13"/>
      <c r="H222" s="4">
        <f t="shared" si="52"/>
        <v>215</v>
      </c>
      <c r="I222" s="8">
        <f t="shared" si="53"/>
        <v>201572.85</v>
      </c>
      <c r="J222" s="8">
        <f t="shared" si="58"/>
        <v>1343.82</v>
      </c>
      <c r="K222" s="8">
        <f t="shared" si="49"/>
        <v>1743.4500000000005</v>
      </c>
      <c r="L222" s="8">
        <f t="shared" si="59"/>
        <v>3087.2700000000004</v>
      </c>
      <c r="M222" s="21">
        <v>0</v>
      </c>
      <c r="T222" s="8">
        <f t="shared" si="54"/>
        <v>0</v>
      </c>
      <c r="U222" s="8">
        <f t="shared" si="55"/>
        <v>0</v>
      </c>
      <c r="V222" s="1">
        <f t="shared" si="50"/>
        <v>1</v>
      </c>
      <c r="W222" s="1">
        <f t="shared" si="56"/>
        <v>1</v>
      </c>
    </row>
    <row r="223" spans="1:23" x14ac:dyDescent="0.3">
      <c r="A223" s="4">
        <f t="shared" si="60"/>
        <v>216</v>
      </c>
      <c r="B223" s="8">
        <f t="shared" si="51"/>
        <v>199831.35</v>
      </c>
      <c r="C223" s="8">
        <f t="shared" si="48"/>
        <v>1332.21</v>
      </c>
      <c r="D223" s="8">
        <f t="shared" si="61"/>
        <v>1755.0500000000002</v>
      </c>
      <c r="E223" s="8">
        <f t="shared" si="57"/>
        <v>3087.26</v>
      </c>
      <c r="F223" s="21">
        <v>0</v>
      </c>
      <c r="G223" s="13"/>
      <c r="H223" s="4">
        <f t="shared" si="52"/>
        <v>216</v>
      </c>
      <c r="I223" s="8">
        <f t="shared" si="53"/>
        <v>199829.4</v>
      </c>
      <c r="J223" s="8">
        <f t="shared" si="58"/>
        <v>1332.2</v>
      </c>
      <c r="K223" s="8">
        <f t="shared" si="49"/>
        <v>1755.0700000000004</v>
      </c>
      <c r="L223" s="8">
        <f t="shared" si="59"/>
        <v>3087.2700000000004</v>
      </c>
      <c r="M223" s="21">
        <v>0</v>
      </c>
      <c r="T223" s="8">
        <f t="shared" si="54"/>
        <v>0</v>
      </c>
      <c r="U223" s="8">
        <f t="shared" si="55"/>
        <v>0</v>
      </c>
      <c r="V223" s="1">
        <f t="shared" si="50"/>
        <v>1</v>
      </c>
      <c r="W223" s="1">
        <f t="shared" si="56"/>
        <v>1</v>
      </c>
    </row>
    <row r="224" spans="1:23" x14ac:dyDescent="0.3">
      <c r="A224" s="4">
        <f t="shared" si="60"/>
        <v>217</v>
      </c>
      <c r="B224" s="8">
        <f t="shared" si="51"/>
        <v>198076.3</v>
      </c>
      <c r="C224" s="8">
        <f t="shared" si="48"/>
        <v>1320.51</v>
      </c>
      <c r="D224" s="8">
        <f t="shared" si="61"/>
        <v>1766.7500000000002</v>
      </c>
      <c r="E224" s="8">
        <f t="shared" si="57"/>
        <v>3087.26</v>
      </c>
      <c r="F224" s="21">
        <v>0</v>
      </c>
      <c r="G224" s="13"/>
      <c r="H224" s="4">
        <f t="shared" si="52"/>
        <v>217</v>
      </c>
      <c r="I224" s="8">
        <f t="shared" si="53"/>
        <v>198074.33</v>
      </c>
      <c r="J224" s="8">
        <f t="shared" si="58"/>
        <v>1320.5</v>
      </c>
      <c r="K224" s="8">
        <f t="shared" si="49"/>
        <v>1766.7700000000004</v>
      </c>
      <c r="L224" s="8">
        <f t="shared" si="59"/>
        <v>3087.2700000000004</v>
      </c>
      <c r="M224" s="21">
        <v>0</v>
      </c>
      <c r="T224" s="8">
        <f t="shared" si="54"/>
        <v>0</v>
      </c>
      <c r="U224" s="8">
        <f t="shared" si="55"/>
        <v>0</v>
      </c>
      <c r="V224" s="1">
        <f t="shared" si="50"/>
        <v>1</v>
      </c>
      <c r="W224" s="1">
        <f t="shared" si="56"/>
        <v>1</v>
      </c>
    </row>
    <row r="225" spans="1:23" x14ac:dyDescent="0.3">
      <c r="A225" s="4">
        <f t="shared" si="60"/>
        <v>218</v>
      </c>
      <c r="B225" s="8">
        <f t="shared" si="51"/>
        <v>196309.55</v>
      </c>
      <c r="C225" s="8">
        <f t="shared" si="48"/>
        <v>1308.73</v>
      </c>
      <c r="D225" s="8">
        <f t="shared" si="61"/>
        <v>1778.5300000000002</v>
      </c>
      <c r="E225" s="8">
        <f t="shared" si="57"/>
        <v>3087.26</v>
      </c>
      <c r="F225" s="21">
        <v>0</v>
      </c>
      <c r="G225" s="13"/>
      <c r="H225" s="4">
        <f t="shared" si="52"/>
        <v>218</v>
      </c>
      <c r="I225" s="8">
        <f t="shared" si="53"/>
        <v>196307.56</v>
      </c>
      <c r="J225" s="8">
        <f t="shared" si="58"/>
        <v>1308.72</v>
      </c>
      <c r="K225" s="8">
        <f t="shared" si="49"/>
        <v>1778.5500000000004</v>
      </c>
      <c r="L225" s="8">
        <f t="shared" si="59"/>
        <v>3087.2700000000004</v>
      </c>
      <c r="M225" s="21">
        <v>0</v>
      </c>
      <c r="T225" s="8">
        <f t="shared" si="54"/>
        <v>0</v>
      </c>
      <c r="U225" s="8">
        <f t="shared" si="55"/>
        <v>0</v>
      </c>
      <c r="V225" s="1">
        <f t="shared" si="50"/>
        <v>1</v>
      </c>
      <c r="W225" s="1">
        <f t="shared" si="56"/>
        <v>1</v>
      </c>
    </row>
    <row r="226" spans="1:23" x14ac:dyDescent="0.3">
      <c r="A226" s="4">
        <f t="shared" si="60"/>
        <v>219</v>
      </c>
      <c r="B226" s="8">
        <f t="shared" si="51"/>
        <v>194531.02</v>
      </c>
      <c r="C226" s="8">
        <f t="shared" si="48"/>
        <v>1296.8699999999999</v>
      </c>
      <c r="D226" s="8">
        <f t="shared" si="61"/>
        <v>1790.3900000000003</v>
      </c>
      <c r="E226" s="8">
        <f t="shared" si="57"/>
        <v>3087.26</v>
      </c>
      <c r="F226" s="21">
        <v>0</v>
      </c>
      <c r="G226" s="13"/>
      <c r="H226" s="4">
        <f t="shared" si="52"/>
        <v>219</v>
      </c>
      <c r="I226" s="8">
        <f t="shared" si="53"/>
        <v>194529.01</v>
      </c>
      <c r="J226" s="8">
        <f t="shared" si="58"/>
        <v>1296.8599999999999</v>
      </c>
      <c r="K226" s="8">
        <f t="shared" si="49"/>
        <v>1790.4100000000005</v>
      </c>
      <c r="L226" s="8">
        <f t="shared" si="59"/>
        <v>3087.2700000000004</v>
      </c>
      <c r="M226" s="21">
        <v>0</v>
      </c>
      <c r="T226" s="8">
        <f t="shared" si="54"/>
        <v>0</v>
      </c>
      <c r="U226" s="8">
        <f t="shared" si="55"/>
        <v>0</v>
      </c>
      <c r="V226" s="1">
        <f t="shared" si="50"/>
        <v>1</v>
      </c>
      <c r="W226" s="1">
        <f t="shared" si="56"/>
        <v>1</v>
      </c>
    </row>
    <row r="227" spans="1:23" x14ac:dyDescent="0.3">
      <c r="A227" s="4">
        <f t="shared" si="60"/>
        <v>220</v>
      </c>
      <c r="B227" s="8">
        <f t="shared" si="51"/>
        <v>192740.63</v>
      </c>
      <c r="C227" s="8">
        <f t="shared" si="48"/>
        <v>1284.94</v>
      </c>
      <c r="D227" s="8">
        <f t="shared" si="61"/>
        <v>1802.3200000000002</v>
      </c>
      <c r="E227" s="8">
        <f t="shared" si="57"/>
        <v>3087.26</v>
      </c>
      <c r="F227" s="21">
        <v>0</v>
      </c>
      <c r="G227" s="13"/>
      <c r="H227" s="4">
        <f t="shared" si="52"/>
        <v>220</v>
      </c>
      <c r="I227" s="8">
        <f t="shared" si="53"/>
        <v>192738.6</v>
      </c>
      <c r="J227" s="8">
        <f t="shared" si="58"/>
        <v>1284.92</v>
      </c>
      <c r="K227" s="8">
        <f t="shared" si="49"/>
        <v>1802.3500000000004</v>
      </c>
      <c r="L227" s="8">
        <f t="shared" si="59"/>
        <v>3087.2700000000004</v>
      </c>
      <c r="M227" s="21">
        <v>0</v>
      </c>
      <c r="T227" s="8">
        <f t="shared" si="54"/>
        <v>0</v>
      </c>
      <c r="U227" s="8">
        <f t="shared" si="55"/>
        <v>0</v>
      </c>
      <c r="V227" s="1">
        <f t="shared" si="50"/>
        <v>1</v>
      </c>
      <c r="W227" s="1">
        <f t="shared" si="56"/>
        <v>1</v>
      </c>
    </row>
    <row r="228" spans="1:23" x14ac:dyDescent="0.3">
      <c r="A228" s="4">
        <f t="shared" si="60"/>
        <v>221</v>
      </c>
      <c r="B228" s="8">
        <f t="shared" si="51"/>
        <v>190938.31</v>
      </c>
      <c r="C228" s="8">
        <f t="shared" si="48"/>
        <v>1272.92</v>
      </c>
      <c r="D228" s="8">
        <f t="shared" si="61"/>
        <v>1814.3400000000001</v>
      </c>
      <c r="E228" s="8">
        <f t="shared" si="57"/>
        <v>3087.26</v>
      </c>
      <c r="F228" s="21">
        <v>0</v>
      </c>
      <c r="G228" s="13"/>
      <c r="H228" s="4">
        <f t="shared" si="52"/>
        <v>221</v>
      </c>
      <c r="I228" s="8">
        <f t="shared" si="53"/>
        <v>190936.25</v>
      </c>
      <c r="J228" s="8">
        <f t="shared" si="58"/>
        <v>1272.9100000000001</v>
      </c>
      <c r="K228" s="8">
        <f t="shared" si="49"/>
        <v>1814.3600000000004</v>
      </c>
      <c r="L228" s="8">
        <f t="shared" si="59"/>
        <v>3087.2700000000004</v>
      </c>
      <c r="M228" s="21">
        <v>0</v>
      </c>
      <c r="T228" s="8">
        <f t="shared" si="54"/>
        <v>0</v>
      </c>
      <c r="U228" s="8">
        <f t="shared" si="55"/>
        <v>0</v>
      </c>
      <c r="V228" s="1">
        <f t="shared" si="50"/>
        <v>1</v>
      </c>
      <c r="W228" s="1">
        <f t="shared" si="56"/>
        <v>1</v>
      </c>
    </row>
    <row r="229" spans="1:23" x14ac:dyDescent="0.3">
      <c r="A229" s="4">
        <f t="shared" si="60"/>
        <v>222</v>
      </c>
      <c r="B229" s="8">
        <f t="shared" si="51"/>
        <v>189123.97</v>
      </c>
      <c r="C229" s="8">
        <f t="shared" si="48"/>
        <v>1260.83</v>
      </c>
      <c r="D229" s="8">
        <f t="shared" si="61"/>
        <v>1826.4300000000003</v>
      </c>
      <c r="E229" s="8">
        <f t="shared" si="57"/>
        <v>3087.26</v>
      </c>
      <c r="F229" s="21">
        <v>0</v>
      </c>
      <c r="G229" s="13"/>
      <c r="H229" s="4">
        <f t="shared" si="52"/>
        <v>222</v>
      </c>
      <c r="I229" s="8">
        <f t="shared" si="53"/>
        <v>189121.89</v>
      </c>
      <c r="J229" s="8">
        <f t="shared" si="58"/>
        <v>1260.81</v>
      </c>
      <c r="K229" s="8">
        <f t="shared" si="49"/>
        <v>1826.4600000000005</v>
      </c>
      <c r="L229" s="8">
        <f t="shared" si="59"/>
        <v>3087.2700000000004</v>
      </c>
      <c r="M229" s="21">
        <v>0</v>
      </c>
      <c r="T229" s="8">
        <f t="shared" si="54"/>
        <v>0</v>
      </c>
      <c r="U229" s="8">
        <f t="shared" si="55"/>
        <v>0</v>
      </c>
      <c r="V229" s="1">
        <f t="shared" si="50"/>
        <v>1</v>
      </c>
      <c r="W229" s="1">
        <f t="shared" si="56"/>
        <v>1</v>
      </c>
    </row>
    <row r="230" spans="1:23" x14ac:dyDescent="0.3">
      <c r="A230" s="4">
        <f t="shared" si="60"/>
        <v>223</v>
      </c>
      <c r="B230" s="8">
        <f t="shared" si="51"/>
        <v>187297.54</v>
      </c>
      <c r="C230" s="8">
        <f t="shared" si="48"/>
        <v>1248.6500000000001</v>
      </c>
      <c r="D230" s="8">
        <f t="shared" si="61"/>
        <v>1838.6100000000001</v>
      </c>
      <c r="E230" s="8">
        <f t="shared" si="57"/>
        <v>3087.26</v>
      </c>
      <c r="F230" s="21">
        <v>0</v>
      </c>
      <c r="G230" s="13"/>
      <c r="H230" s="4">
        <f t="shared" si="52"/>
        <v>223</v>
      </c>
      <c r="I230" s="8">
        <f t="shared" si="53"/>
        <v>187295.43</v>
      </c>
      <c r="J230" s="8">
        <f t="shared" si="58"/>
        <v>1248.6400000000001</v>
      </c>
      <c r="K230" s="8">
        <f t="shared" si="49"/>
        <v>1838.6300000000003</v>
      </c>
      <c r="L230" s="8">
        <f t="shared" si="59"/>
        <v>3087.2700000000004</v>
      </c>
      <c r="M230" s="21">
        <v>0</v>
      </c>
      <c r="T230" s="8">
        <f t="shared" si="54"/>
        <v>0</v>
      </c>
      <c r="U230" s="8">
        <f t="shared" si="55"/>
        <v>0</v>
      </c>
      <c r="V230" s="1">
        <f t="shared" si="50"/>
        <v>1</v>
      </c>
      <c r="W230" s="1">
        <f t="shared" si="56"/>
        <v>1</v>
      </c>
    </row>
    <row r="231" spans="1:23" x14ac:dyDescent="0.3">
      <c r="A231" s="4">
        <f t="shared" si="60"/>
        <v>224</v>
      </c>
      <c r="B231" s="8">
        <f t="shared" si="51"/>
        <v>185458.93</v>
      </c>
      <c r="C231" s="8">
        <f t="shared" si="48"/>
        <v>1236.3900000000001</v>
      </c>
      <c r="D231" s="8">
        <f t="shared" si="61"/>
        <v>1850.8700000000001</v>
      </c>
      <c r="E231" s="8">
        <f t="shared" si="57"/>
        <v>3087.26</v>
      </c>
      <c r="F231" s="21">
        <v>0</v>
      </c>
      <c r="G231" s="13"/>
      <c r="H231" s="4">
        <f t="shared" si="52"/>
        <v>224</v>
      </c>
      <c r="I231" s="8">
        <f t="shared" si="53"/>
        <v>185456.8</v>
      </c>
      <c r="J231" s="8">
        <f t="shared" si="58"/>
        <v>1236.3800000000001</v>
      </c>
      <c r="K231" s="8">
        <f t="shared" si="49"/>
        <v>1850.8900000000003</v>
      </c>
      <c r="L231" s="8">
        <f t="shared" si="59"/>
        <v>3087.2700000000004</v>
      </c>
      <c r="M231" s="21">
        <v>0</v>
      </c>
      <c r="T231" s="8">
        <f t="shared" si="54"/>
        <v>0</v>
      </c>
      <c r="U231" s="8">
        <f t="shared" si="55"/>
        <v>0</v>
      </c>
      <c r="V231" s="1">
        <f t="shared" si="50"/>
        <v>1</v>
      </c>
      <c r="W231" s="1">
        <f t="shared" si="56"/>
        <v>1</v>
      </c>
    </row>
    <row r="232" spans="1:23" x14ac:dyDescent="0.3">
      <c r="A232" s="4">
        <f t="shared" si="60"/>
        <v>225</v>
      </c>
      <c r="B232" s="8">
        <f t="shared" si="51"/>
        <v>183608.06</v>
      </c>
      <c r="C232" s="8">
        <f t="shared" si="48"/>
        <v>1224.05</v>
      </c>
      <c r="D232" s="8">
        <f t="shared" si="61"/>
        <v>1863.2100000000003</v>
      </c>
      <c r="E232" s="8">
        <f t="shared" si="57"/>
        <v>3087.26</v>
      </c>
      <c r="F232" s="21">
        <v>0</v>
      </c>
      <c r="G232" s="13"/>
      <c r="H232" s="4">
        <f t="shared" si="52"/>
        <v>225</v>
      </c>
      <c r="I232" s="8">
        <f t="shared" si="53"/>
        <v>183605.91</v>
      </c>
      <c r="J232" s="8">
        <f t="shared" si="58"/>
        <v>1224.04</v>
      </c>
      <c r="K232" s="8">
        <f t="shared" si="49"/>
        <v>1863.2300000000005</v>
      </c>
      <c r="L232" s="8">
        <f t="shared" si="59"/>
        <v>3087.2700000000004</v>
      </c>
      <c r="M232" s="21">
        <v>0</v>
      </c>
      <c r="T232" s="8">
        <f t="shared" si="54"/>
        <v>0</v>
      </c>
      <c r="U232" s="8">
        <f t="shared" si="55"/>
        <v>0</v>
      </c>
      <c r="V232" s="1">
        <f t="shared" si="50"/>
        <v>1</v>
      </c>
      <c r="W232" s="1">
        <f t="shared" si="56"/>
        <v>1</v>
      </c>
    </row>
    <row r="233" spans="1:23" x14ac:dyDescent="0.3">
      <c r="A233" s="4">
        <f t="shared" si="60"/>
        <v>226</v>
      </c>
      <c r="B233" s="8">
        <f t="shared" si="51"/>
        <v>181744.85</v>
      </c>
      <c r="C233" s="8">
        <f t="shared" si="48"/>
        <v>1211.6300000000001</v>
      </c>
      <c r="D233" s="8">
        <f t="shared" si="61"/>
        <v>1875.63</v>
      </c>
      <c r="E233" s="8">
        <f t="shared" si="57"/>
        <v>3087.26</v>
      </c>
      <c r="F233" s="21">
        <v>0</v>
      </c>
      <c r="G233" s="13"/>
      <c r="H233" s="4">
        <f t="shared" si="52"/>
        <v>226</v>
      </c>
      <c r="I233" s="8">
        <f t="shared" si="53"/>
        <v>181742.68</v>
      </c>
      <c r="J233" s="8">
        <f t="shared" si="58"/>
        <v>1211.6199999999999</v>
      </c>
      <c r="K233" s="8">
        <f t="shared" si="49"/>
        <v>1875.6500000000005</v>
      </c>
      <c r="L233" s="8">
        <f t="shared" si="59"/>
        <v>3087.2700000000004</v>
      </c>
      <c r="M233" s="21">
        <v>0</v>
      </c>
      <c r="T233" s="8">
        <f t="shared" si="54"/>
        <v>0</v>
      </c>
      <c r="U233" s="8">
        <f t="shared" si="55"/>
        <v>0</v>
      </c>
      <c r="V233" s="1">
        <f t="shared" si="50"/>
        <v>1</v>
      </c>
      <c r="W233" s="1">
        <f t="shared" si="56"/>
        <v>1</v>
      </c>
    </row>
    <row r="234" spans="1:23" x14ac:dyDescent="0.3">
      <c r="A234" s="4">
        <f t="shared" si="60"/>
        <v>227</v>
      </c>
      <c r="B234" s="8">
        <f t="shared" si="51"/>
        <v>179869.22</v>
      </c>
      <c r="C234" s="8">
        <f t="shared" si="48"/>
        <v>1199.1300000000001</v>
      </c>
      <c r="D234" s="8">
        <f t="shared" si="61"/>
        <v>1888.13</v>
      </c>
      <c r="E234" s="8">
        <f t="shared" si="57"/>
        <v>3087.26</v>
      </c>
      <c r="F234" s="21">
        <v>0</v>
      </c>
      <c r="G234" s="13"/>
      <c r="H234" s="4">
        <f t="shared" si="52"/>
        <v>227</v>
      </c>
      <c r="I234" s="8">
        <f t="shared" si="53"/>
        <v>179867.03</v>
      </c>
      <c r="J234" s="8">
        <f t="shared" si="58"/>
        <v>1199.1099999999999</v>
      </c>
      <c r="K234" s="8">
        <f t="shared" si="49"/>
        <v>1888.1600000000005</v>
      </c>
      <c r="L234" s="8">
        <f t="shared" si="59"/>
        <v>3087.2700000000004</v>
      </c>
      <c r="M234" s="21">
        <v>0</v>
      </c>
      <c r="T234" s="8">
        <f t="shared" si="54"/>
        <v>0</v>
      </c>
      <c r="U234" s="8">
        <f t="shared" si="55"/>
        <v>0</v>
      </c>
      <c r="V234" s="1">
        <f t="shared" si="50"/>
        <v>1</v>
      </c>
      <c r="W234" s="1">
        <f t="shared" si="56"/>
        <v>1</v>
      </c>
    </row>
    <row r="235" spans="1:23" x14ac:dyDescent="0.3">
      <c r="A235" s="4">
        <f t="shared" si="60"/>
        <v>228</v>
      </c>
      <c r="B235" s="8">
        <f t="shared" si="51"/>
        <v>177981.09</v>
      </c>
      <c r="C235" s="8">
        <f t="shared" si="48"/>
        <v>1186.54</v>
      </c>
      <c r="D235" s="8">
        <f t="shared" si="61"/>
        <v>1900.7200000000003</v>
      </c>
      <c r="E235" s="8">
        <f t="shared" si="57"/>
        <v>3087.26</v>
      </c>
      <c r="F235" s="21">
        <v>0</v>
      </c>
      <c r="G235" s="13"/>
      <c r="H235" s="4">
        <f t="shared" si="52"/>
        <v>228</v>
      </c>
      <c r="I235" s="8">
        <f t="shared" si="53"/>
        <v>177978.87</v>
      </c>
      <c r="J235" s="8">
        <f t="shared" si="58"/>
        <v>1186.53</v>
      </c>
      <c r="K235" s="8">
        <f t="shared" si="49"/>
        <v>1900.7400000000005</v>
      </c>
      <c r="L235" s="8">
        <f t="shared" si="59"/>
        <v>3087.2700000000004</v>
      </c>
      <c r="M235" s="21">
        <v>0</v>
      </c>
      <c r="T235" s="8">
        <f t="shared" si="54"/>
        <v>0</v>
      </c>
      <c r="U235" s="8">
        <f t="shared" si="55"/>
        <v>0</v>
      </c>
      <c r="V235" s="1">
        <f t="shared" si="50"/>
        <v>1</v>
      </c>
      <c r="W235" s="1">
        <f t="shared" si="56"/>
        <v>1</v>
      </c>
    </row>
    <row r="236" spans="1:23" x14ac:dyDescent="0.3">
      <c r="A236" s="4">
        <f t="shared" si="60"/>
        <v>229</v>
      </c>
      <c r="B236" s="8">
        <f t="shared" si="51"/>
        <v>176080.37</v>
      </c>
      <c r="C236" s="8">
        <f t="shared" si="48"/>
        <v>1173.8699999999999</v>
      </c>
      <c r="D236" s="8">
        <f t="shared" si="61"/>
        <v>1913.3900000000003</v>
      </c>
      <c r="E236" s="8">
        <f t="shared" si="57"/>
        <v>3087.26</v>
      </c>
      <c r="F236" s="21">
        <v>0</v>
      </c>
      <c r="G236" s="13"/>
      <c r="H236" s="4">
        <f t="shared" si="52"/>
        <v>229</v>
      </c>
      <c r="I236" s="8">
        <f t="shared" si="53"/>
        <v>176078.13</v>
      </c>
      <c r="J236" s="8">
        <f t="shared" si="58"/>
        <v>1173.8499999999999</v>
      </c>
      <c r="K236" s="8">
        <f t="shared" si="49"/>
        <v>1913.4200000000005</v>
      </c>
      <c r="L236" s="8">
        <f t="shared" si="59"/>
        <v>3087.2700000000004</v>
      </c>
      <c r="M236" s="21">
        <v>0</v>
      </c>
      <c r="T236" s="8">
        <f t="shared" si="54"/>
        <v>0</v>
      </c>
      <c r="U236" s="8">
        <f t="shared" si="55"/>
        <v>0</v>
      </c>
      <c r="V236" s="1">
        <f t="shared" si="50"/>
        <v>1</v>
      </c>
      <c r="W236" s="1">
        <f t="shared" si="56"/>
        <v>1</v>
      </c>
    </row>
    <row r="237" spans="1:23" x14ac:dyDescent="0.3">
      <c r="A237" s="4">
        <f t="shared" si="60"/>
        <v>230</v>
      </c>
      <c r="B237" s="8">
        <f t="shared" si="51"/>
        <v>174166.98</v>
      </c>
      <c r="C237" s="8">
        <f t="shared" si="48"/>
        <v>1161.1099999999999</v>
      </c>
      <c r="D237" s="8">
        <f t="shared" si="61"/>
        <v>1926.1500000000003</v>
      </c>
      <c r="E237" s="8">
        <f t="shared" si="57"/>
        <v>3087.26</v>
      </c>
      <c r="F237" s="21">
        <v>0</v>
      </c>
      <c r="G237" s="13"/>
      <c r="H237" s="4">
        <f t="shared" si="52"/>
        <v>230</v>
      </c>
      <c r="I237" s="8">
        <f t="shared" si="53"/>
        <v>174164.71</v>
      </c>
      <c r="J237" s="8">
        <f t="shared" si="58"/>
        <v>1161.0999999999999</v>
      </c>
      <c r="K237" s="8">
        <f t="shared" si="49"/>
        <v>1926.1700000000005</v>
      </c>
      <c r="L237" s="8">
        <f t="shared" si="59"/>
        <v>3087.2700000000004</v>
      </c>
      <c r="M237" s="21">
        <v>0</v>
      </c>
      <c r="T237" s="8">
        <f t="shared" si="54"/>
        <v>0</v>
      </c>
      <c r="U237" s="8">
        <f t="shared" si="55"/>
        <v>0</v>
      </c>
      <c r="V237" s="1">
        <f t="shared" si="50"/>
        <v>1</v>
      </c>
      <c r="W237" s="1">
        <f t="shared" si="56"/>
        <v>1</v>
      </c>
    </row>
    <row r="238" spans="1:23" x14ac:dyDescent="0.3">
      <c r="A238" s="4">
        <f t="shared" si="60"/>
        <v>231</v>
      </c>
      <c r="B238" s="8">
        <f t="shared" si="51"/>
        <v>172240.83</v>
      </c>
      <c r="C238" s="8">
        <f t="shared" si="48"/>
        <v>1148.27</v>
      </c>
      <c r="D238" s="8">
        <f t="shared" si="61"/>
        <v>1938.9900000000002</v>
      </c>
      <c r="E238" s="8">
        <f t="shared" si="57"/>
        <v>3087.26</v>
      </c>
      <c r="F238" s="21">
        <v>0</v>
      </c>
      <c r="G238" s="13"/>
      <c r="H238" s="4">
        <f t="shared" si="52"/>
        <v>231</v>
      </c>
      <c r="I238" s="8">
        <f t="shared" si="53"/>
        <v>172238.54</v>
      </c>
      <c r="J238" s="8">
        <f t="shared" si="58"/>
        <v>1148.26</v>
      </c>
      <c r="K238" s="8">
        <f t="shared" si="49"/>
        <v>1939.0100000000004</v>
      </c>
      <c r="L238" s="8">
        <f t="shared" si="59"/>
        <v>3087.2700000000004</v>
      </c>
      <c r="M238" s="21">
        <v>0</v>
      </c>
      <c r="T238" s="8">
        <f t="shared" si="54"/>
        <v>0</v>
      </c>
      <c r="U238" s="8">
        <f t="shared" si="55"/>
        <v>0</v>
      </c>
      <c r="V238" s="1">
        <f t="shared" si="50"/>
        <v>1</v>
      </c>
      <c r="W238" s="1">
        <f t="shared" si="56"/>
        <v>1</v>
      </c>
    </row>
    <row r="239" spans="1:23" x14ac:dyDescent="0.3">
      <c r="A239" s="4">
        <f t="shared" si="60"/>
        <v>232</v>
      </c>
      <c r="B239" s="8">
        <f t="shared" si="51"/>
        <v>170301.84</v>
      </c>
      <c r="C239" s="8">
        <f t="shared" si="48"/>
        <v>1135.3499999999999</v>
      </c>
      <c r="D239" s="8">
        <f t="shared" si="61"/>
        <v>1951.9100000000003</v>
      </c>
      <c r="E239" s="8">
        <f t="shared" si="57"/>
        <v>3087.26</v>
      </c>
      <c r="F239" s="21">
        <v>0</v>
      </c>
      <c r="G239" s="13"/>
      <c r="H239" s="4">
        <f t="shared" si="52"/>
        <v>232</v>
      </c>
      <c r="I239" s="8">
        <f t="shared" si="53"/>
        <v>170299.53</v>
      </c>
      <c r="J239" s="8">
        <f t="shared" si="58"/>
        <v>1135.33</v>
      </c>
      <c r="K239" s="8">
        <f t="shared" si="49"/>
        <v>1951.9400000000005</v>
      </c>
      <c r="L239" s="8">
        <f t="shared" si="59"/>
        <v>3087.2700000000004</v>
      </c>
      <c r="M239" s="21">
        <v>0</v>
      </c>
      <c r="T239" s="8">
        <f t="shared" si="54"/>
        <v>0</v>
      </c>
      <c r="U239" s="8">
        <f t="shared" si="55"/>
        <v>0</v>
      </c>
      <c r="V239" s="1">
        <f t="shared" si="50"/>
        <v>1</v>
      </c>
      <c r="W239" s="1">
        <f t="shared" si="56"/>
        <v>1</v>
      </c>
    </row>
    <row r="240" spans="1:23" x14ac:dyDescent="0.3">
      <c r="A240" s="4">
        <f t="shared" si="60"/>
        <v>233</v>
      </c>
      <c r="B240" s="8">
        <f t="shared" si="51"/>
        <v>168349.93</v>
      </c>
      <c r="C240" s="8">
        <f t="shared" si="48"/>
        <v>1122.33</v>
      </c>
      <c r="D240" s="8">
        <f t="shared" si="61"/>
        <v>1964.9300000000003</v>
      </c>
      <c r="E240" s="8">
        <f t="shared" si="57"/>
        <v>3087.26</v>
      </c>
      <c r="F240" s="21">
        <v>0</v>
      </c>
      <c r="G240" s="13"/>
      <c r="H240" s="4">
        <f t="shared" si="52"/>
        <v>233</v>
      </c>
      <c r="I240" s="8">
        <f t="shared" si="53"/>
        <v>168347.59</v>
      </c>
      <c r="J240" s="8">
        <f t="shared" si="58"/>
        <v>1122.32</v>
      </c>
      <c r="K240" s="8">
        <f t="shared" si="49"/>
        <v>1964.9500000000005</v>
      </c>
      <c r="L240" s="8">
        <f t="shared" si="59"/>
        <v>3087.2700000000004</v>
      </c>
      <c r="M240" s="21">
        <v>0</v>
      </c>
      <c r="T240" s="8">
        <f t="shared" si="54"/>
        <v>0</v>
      </c>
      <c r="U240" s="8">
        <f t="shared" si="55"/>
        <v>0</v>
      </c>
      <c r="V240" s="1">
        <f t="shared" si="50"/>
        <v>1</v>
      </c>
      <c r="W240" s="1">
        <f t="shared" si="56"/>
        <v>1</v>
      </c>
    </row>
    <row r="241" spans="1:23" x14ac:dyDescent="0.3">
      <c r="A241" s="4">
        <f t="shared" si="60"/>
        <v>234</v>
      </c>
      <c r="B241" s="8">
        <f t="shared" si="51"/>
        <v>166385</v>
      </c>
      <c r="C241" s="8">
        <f t="shared" si="48"/>
        <v>1109.23</v>
      </c>
      <c r="D241" s="8">
        <f t="shared" si="61"/>
        <v>1978.0300000000002</v>
      </c>
      <c r="E241" s="8">
        <f t="shared" si="57"/>
        <v>3087.26</v>
      </c>
      <c r="F241" s="21">
        <v>0</v>
      </c>
      <c r="G241" s="13"/>
      <c r="H241" s="4">
        <f t="shared" si="52"/>
        <v>234</v>
      </c>
      <c r="I241" s="8">
        <f t="shared" si="53"/>
        <v>166382.64000000001</v>
      </c>
      <c r="J241" s="8">
        <f t="shared" si="58"/>
        <v>1109.22</v>
      </c>
      <c r="K241" s="8">
        <f t="shared" si="49"/>
        <v>1978.0500000000004</v>
      </c>
      <c r="L241" s="8">
        <f t="shared" si="59"/>
        <v>3087.2700000000004</v>
      </c>
      <c r="M241" s="21">
        <v>0</v>
      </c>
      <c r="T241" s="8">
        <f t="shared" si="54"/>
        <v>0</v>
      </c>
      <c r="U241" s="8">
        <f t="shared" si="55"/>
        <v>0</v>
      </c>
      <c r="V241" s="1">
        <f t="shared" si="50"/>
        <v>1</v>
      </c>
      <c r="W241" s="1">
        <f t="shared" si="56"/>
        <v>1</v>
      </c>
    </row>
    <row r="242" spans="1:23" x14ac:dyDescent="0.3">
      <c r="A242" s="4">
        <f t="shared" si="60"/>
        <v>235</v>
      </c>
      <c r="B242" s="8">
        <f t="shared" si="51"/>
        <v>164406.97</v>
      </c>
      <c r="C242" s="8">
        <f t="shared" si="48"/>
        <v>1096.05</v>
      </c>
      <c r="D242" s="8">
        <f t="shared" si="61"/>
        <v>1991.2100000000003</v>
      </c>
      <c r="E242" s="8">
        <f t="shared" si="57"/>
        <v>3087.26</v>
      </c>
      <c r="F242" s="21">
        <v>0</v>
      </c>
      <c r="G242" s="13"/>
      <c r="H242" s="4">
        <f t="shared" si="52"/>
        <v>235</v>
      </c>
      <c r="I242" s="8">
        <f t="shared" si="53"/>
        <v>164404.59</v>
      </c>
      <c r="J242" s="8">
        <f t="shared" si="58"/>
        <v>1096.03</v>
      </c>
      <c r="K242" s="8">
        <f t="shared" si="49"/>
        <v>1991.2400000000005</v>
      </c>
      <c r="L242" s="8">
        <f t="shared" si="59"/>
        <v>3087.2700000000004</v>
      </c>
      <c r="M242" s="21">
        <v>0</v>
      </c>
      <c r="T242" s="8">
        <f t="shared" si="54"/>
        <v>0</v>
      </c>
      <c r="U242" s="8">
        <f t="shared" si="55"/>
        <v>0</v>
      </c>
      <c r="V242" s="1">
        <f t="shared" si="50"/>
        <v>1</v>
      </c>
      <c r="W242" s="1">
        <f t="shared" si="56"/>
        <v>1</v>
      </c>
    </row>
    <row r="243" spans="1:23" x14ac:dyDescent="0.3">
      <c r="A243" s="4">
        <f t="shared" si="60"/>
        <v>236</v>
      </c>
      <c r="B243" s="8">
        <f t="shared" si="51"/>
        <v>162415.76</v>
      </c>
      <c r="C243" s="8">
        <f t="shared" si="48"/>
        <v>1082.77</v>
      </c>
      <c r="D243" s="8">
        <f t="shared" si="61"/>
        <v>2004.4900000000002</v>
      </c>
      <c r="E243" s="8">
        <f t="shared" si="57"/>
        <v>3087.26</v>
      </c>
      <c r="F243" s="21">
        <v>0</v>
      </c>
      <c r="G243" s="13"/>
      <c r="H243" s="4">
        <f t="shared" si="52"/>
        <v>236</v>
      </c>
      <c r="I243" s="8">
        <f t="shared" si="53"/>
        <v>162413.35</v>
      </c>
      <c r="J243" s="8">
        <f t="shared" si="58"/>
        <v>1082.76</v>
      </c>
      <c r="K243" s="8">
        <f t="shared" si="49"/>
        <v>2004.5100000000004</v>
      </c>
      <c r="L243" s="8">
        <f t="shared" si="59"/>
        <v>3087.2700000000004</v>
      </c>
      <c r="M243" s="21">
        <v>0</v>
      </c>
      <c r="T243" s="8">
        <f t="shared" si="54"/>
        <v>0</v>
      </c>
      <c r="U243" s="8">
        <f t="shared" si="55"/>
        <v>0</v>
      </c>
      <c r="V243" s="1">
        <f t="shared" si="50"/>
        <v>1</v>
      </c>
      <c r="W243" s="1">
        <f t="shared" si="56"/>
        <v>1</v>
      </c>
    </row>
    <row r="244" spans="1:23" x14ac:dyDescent="0.3">
      <c r="A244" s="4">
        <f t="shared" si="60"/>
        <v>237</v>
      </c>
      <c r="B244" s="8">
        <f t="shared" si="51"/>
        <v>160411.26999999999</v>
      </c>
      <c r="C244" s="8">
        <f t="shared" si="48"/>
        <v>1069.4100000000001</v>
      </c>
      <c r="D244" s="8">
        <f t="shared" si="61"/>
        <v>2017.8500000000001</v>
      </c>
      <c r="E244" s="8">
        <f t="shared" si="57"/>
        <v>3087.26</v>
      </c>
      <c r="F244" s="21">
        <v>0</v>
      </c>
      <c r="G244" s="13"/>
      <c r="H244" s="4">
        <f t="shared" si="52"/>
        <v>237</v>
      </c>
      <c r="I244" s="8">
        <f t="shared" si="53"/>
        <v>160408.84</v>
      </c>
      <c r="J244" s="8">
        <f t="shared" si="58"/>
        <v>1069.3900000000001</v>
      </c>
      <c r="K244" s="8">
        <f t="shared" si="49"/>
        <v>2017.8800000000003</v>
      </c>
      <c r="L244" s="8">
        <f t="shared" si="59"/>
        <v>3087.2700000000004</v>
      </c>
      <c r="M244" s="21">
        <v>0</v>
      </c>
      <c r="T244" s="8">
        <f t="shared" si="54"/>
        <v>0</v>
      </c>
      <c r="U244" s="8">
        <f t="shared" si="55"/>
        <v>0</v>
      </c>
      <c r="V244" s="1">
        <f t="shared" si="50"/>
        <v>1</v>
      </c>
      <c r="W244" s="1">
        <f t="shared" si="56"/>
        <v>1</v>
      </c>
    </row>
    <row r="245" spans="1:23" x14ac:dyDescent="0.3">
      <c r="A245" s="4">
        <f t="shared" si="60"/>
        <v>238</v>
      </c>
      <c r="B245" s="8">
        <f t="shared" si="51"/>
        <v>158393.42000000001</v>
      </c>
      <c r="C245" s="8">
        <f t="shared" si="48"/>
        <v>1055.96</v>
      </c>
      <c r="D245" s="8">
        <f t="shared" si="61"/>
        <v>2031.3000000000002</v>
      </c>
      <c r="E245" s="8">
        <f t="shared" si="57"/>
        <v>3087.26</v>
      </c>
      <c r="F245" s="21">
        <v>0</v>
      </c>
      <c r="G245" s="13"/>
      <c r="H245" s="4">
        <f t="shared" si="52"/>
        <v>238</v>
      </c>
      <c r="I245" s="8">
        <f t="shared" si="53"/>
        <v>158390.96</v>
      </c>
      <c r="J245" s="8">
        <f t="shared" si="58"/>
        <v>1055.94</v>
      </c>
      <c r="K245" s="8">
        <f t="shared" si="49"/>
        <v>2031.3300000000004</v>
      </c>
      <c r="L245" s="8">
        <f t="shared" si="59"/>
        <v>3087.2700000000004</v>
      </c>
      <c r="M245" s="21">
        <v>0</v>
      </c>
      <c r="T245" s="8">
        <f t="shared" si="54"/>
        <v>0</v>
      </c>
      <c r="U245" s="8">
        <f t="shared" si="55"/>
        <v>0</v>
      </c>
      <c r="V245" s="1">
        <f t="shared" si="50"/>
        <v>1</v>
      </c>
      <c r="W245" s="1">
        <f t="shared" si="56"/>
        <v>1</v>
      </c>
    </row>
    <row r="246" spans="1:23" x14ac:dyDescent="0.3">
      <c r="A246" s="4">
        <f t="shared" si="60"/>
        <v>239</v>
      </c>
      <c r="B246" s="8">
        <f t="shared" si="51"/>
        <v>156362.12</v>
      </c>
      <c r="C246" s="8">
        <f t="shared" si="48"/>
        <v>1042.4100000000001</v>
      </c>
      <c r="D246" s="8">
        <f t="shared" si="61"/>
        <v>2044.8500000000001</v>
      </c>
      <c r="E246" s="8">
        <f t="shared" si="57"/>
        <v>3087.26</v>
      </c>
      <c r="F246" s="21">
        <v>0</v>
      </c>
      <c r="G246" s="13"/>
      <c r="H246" s="4">
        <f t="shared" si="52"/>
        <v>239</v>
      </c>
      <c r="I246" s="8">
        <f t="shared" si="53"/>
        <v>156359.63</v>
      </c>
      <c r="J246" s="8">
        <f t="shared" si="58"/>
        <v>1042.4000000000001</v>
      </c>
      <c r="K246" s="8">
        <f t="shared" si="49"/>
        <v>2044.8700000000003</v>
      </c>
      <c r="L246" s="8">
        <f t="shared" si="59"/>
        <v>3087.2700000000004</v>
      </c>
      <c r="M246" s="21">
        <v>0</v>
      </c>
      <c r="T246" s="8">
        <f t="shared" si="54"/>
        <v>0</v>
      </c>
      <c r="U246" s="8">
        <f t="shared" si="55"/>
        <v>0</v>
      </c>
      <c r="V246" s="1">
        <f t="shared" si="50"/>
        <v>1</v>
      </c>
      <c r="W246" s="1">
        <f t="shared" si="56"/>
        <v>1</v>
      </c>
    </row>
    <row r="247" spans="1:23" x14ac:dyDescent="0.3">
      <c r="A247" s="4">
        <f t="shared" si="60"/>
        <v>240</v>
      </c>
      <c r="B247" s="8">
        <f t="shared" si="51"/>
        <v>154317.26999999999</v>
      </c>
      <c r="C247" s="8">
        <f t="shared" si="48"/>
        <v>1028.78</v>
      </c>
      <c r="D247" s="8">
        <f t="shared" si="61"/>
        <v>2058.4800000000005</v>
      </c>
      <c r="E247" s="8">
        <f t="shared" si="57"/>
        <v>3087.26</v>
      </c>
      <c r="F247" s="21">
        <v>0</v>
      </c>
      <c r="G247" s="13"/>
      <c r="H247" s="4">
        <f t="shared" si="52"/>
        <v>240</v>
      </c>
      <c r="I247" s="8">
        <f t="shared" ref="I247:I310" si="62">IF(I246&lt;&gt;"",IF(ROUND(I246-K246-M246,2)&gt;0,ROUND(I246-K246-M246,2),""),"")</f>
        <v>154314.76</v>
      </c>
      <c r="J247" s="8">
        <f t="shared" si="58"/>
        <v>1028.77</v>
      </c>
      <c r="K247" s="8">
        <f t="shared" si="49"/>
        <v>2058.5000000000005</v>
      </c>
      <c r="L247" s="8">
        <f t="shared" si="59"/>
        <v>3087.2700000000004</v>
      </c>
      <c r="M247" s="21">
        <v>0</v>
      </c>
      <c r="T247" s="8">
        <f t="shared" si="54"/>
        <v>0</v>
      </c>
      <c r="U247" s="8">
        <f t="shared" si="55"/>
        <v>0</v>
      </c>
      <c r="V247" s="1">
        <f t="shared" si="50"/>
        <v>1</v>
      </c>
      <c r="W247" s="1">
        <f t="shared" si="56"/>
        <v>1</v>
      </c>
    </row>
    <row r="248" spans="1:23" x14ac:dyDescent="0.3">
      <c r="A248" s="4">
        <f t="shared" si="60"/>
        <v>241</v>
      </c>
      <c r="B248" s="8">
        <f t="shared" si="51"/>
        <v>152258.79</v>
      </c>
      <c r="C248" s="8">
        <f t="shared" si="48"/>
        <v>1015.06</v>
      </c>
      <c r="D248" s="8">
        <f t="shared" si="61"/>
        <v>2072.2000000000003</v>
      </c>
      <c r="E248" s="8">
        <f t="shared" si="57"/>
        <v>3087.26</v>
      </c>
      <c r="F248" s="21">
        <v>0</v>
      </c>
      <c r="G248" s="13"/>
      <c r="H248" s="4">
        <f t="shared" ref="H248:H310" si="63">IF(I248&lt;&gt;"",H247+1,"")</f>
        <v>241</v>
      </c>
      <c r="I248" s="8">
        <f t="shared" si="62"/>
        <v>152256.26</v>
      </c>
      <c r="J248" s="8">
        <f t="shared" si="58"/>
        <v>1015.04</v>
      </c>
      <c r="K248" s="8">
        <f t="shared" si="49"/>
        <v>2072.2300000000005</v>
      </c>
      <c r="L248" s="8">
        <f t="shared" si="59"/>
        <v>3087.2700000000004</v>
      </c>
      <c r="M248" s="21">
        <v>0</v>
      </c>
      <c r="T248" s="8">
        <f t="shared" si="54"/>
        <v>0</v>
      </c>
      <c r="U248" s="8">
        <f t="shared" si="55"/>
        <v>0</v>
      </c>
      <c r="V248" s="1">
        <f t="shared" si="50"/>
        <v>1</v>
      </c>
      <c r="W248" s="1">
        <f t="shared" si="56"/>
        <v>1</v>
      </c>
    </row>
    <row r="249" spans="1:23" x14ac:dyDescent="0.3">
      <c r="A249" s="4">
        <f t="shared" si="60"/>
        <v>242</v>
      </c>
      <c r="B249" s="8">
        <f t="shared" si="51"/>
        <v>150186.59</v>
      </c>
      <c r="C249" s="8">
        <f t="shared" si="48"/>
        <v>1001.24</v>
      </c>
      <c r="D249" s="8">
        <f t="shared" si="61"/>
        <v>2086.0200000000004</v>
      </c>
      <c r="E249" s="8">
        <f t="shared" si="57"/>
        <v>3087.26</v>
      </c>
      <c r="F249" s="21">
        <v>0</v>
      </c>
      <c r="G249" s="13"/>
      <c r="H249" s="4">
        <f t="shared" si="63"/>
        <v>242</v>
      </c>
      <c r="I249" s="8">
        <f t="shared" si="62"/>
        <v>150184.03</v>
      </c>
      <c r="J249" s="8">
        <f t="shared" si="58"/>
        <v>1001.23</v>
      </c>
      <c r="K249" s="8">
        <f t="shared" si="49"/>
        <v>2086.0400000000004</v>
      </c>
      <c r="L249" s="8">
        <f t="shared" si="59"/>
        <v>3087.2700000000004</v>
      </c>
      <c r="M249" s="21">
        <v>0</v>
      </c>
      <c r="T249" s="8">
        <f t="shared" si="54"/>
        <v>0</v>
      </c>
      <c r="U249" s="8">
        <f t="shared" si="55"/>
        <v>0</v>
      </c>
      <c r="V249" s="1">
        <f t="shared" si="50"/>
        <v>1</v>
      </c>
      <c r="W249" s="1">
        <f t="shared" si="56"/>
        <v>1</v>
      </c>
    </row>
    <row r="250" spans="1:23" x14ac:dyDescent="0.3">
      <c r="A250" s="4">
        <f t="shared" si="60"/>
        <v>243</v>
      </c>
      <c r="B250" s="8">
        <f t="shared" si="51"/>
        <v>148100.57</v>
      </c>
      <c r="C250" s="8">
        <f t="shared" si="48"/>
        <v>987.34</v>
      </c>
      <c r="D250" s="8">
        <f t="shared" si="61"/>
        <v>2099.92</v>
      </c>
      <c r="E250" s="8">
        <f t="shared" si="57"/>
        <v>3087.26</v>
      </c>
      <c r="F250" s="21">
        <v>0</v>
      </c>
      <c r="G250" s="13"/>
      <c r="H250" s="4">
        <f t="shared" si="63"/>
        <v>243</v>
      </c>
      <c r="I250" s="8">
        <f t="shared" si="62"/>
        <v>148097.99</v>
      </c>
      <c r="J250" s="8">
        <f t="shared" si="58"/>
        <v>987.32</v>
      </c>
      <c r="K250" s="8">
        <f t="shared" si="49"/>
        <v>2099.9500000000003</v>
      </c>
      <c r="L250" s="8">
        <f t="shared" si="59"/>
        <v>3087.2700000000004</v>
      </c>
      <c r="M250" s="21">
        <v>0</v>
      </c>
      <c r="T250" s="8">
        <f t="shared" si="54"/>
        <v>0</v>
      </c>
      <c r="U250" s="8">
        <f t="shared" si="55"/>
        <v>0</v>
      </c>
      <c r="V250" s="1">
        <f t="shared" si="50"/>
        <v>1</v>
      </c>
      <c r="W250" s="1">
        <f t="shared" si="56"/>
        <v>1</v>
      </c>
    </row>
    <row r="251" spans="1:23" x14ac:dyDescent="0.3">
      <c r="A251" s="4">
        <f t="shared" si="60"/>
        <v>244</v>
      </c>
      <c r="B251" s="8">
        <f t="shared" si="51"/>
        <v>146000.65</v>
      </c>
      <c r="C251" s="8">
        <f t="shared" si="48"/>
        <v>973.34</v>
      </c>
      <c r="D251" s="8">
        <f t="shared" si="61"/>
        <v>2113.92</v>
      </c>
      <c r="E251" s="8">
        <f t="shared" si="57"/>
        <v>3087.26</v>
      </c>
      <c r="F251" s="21">
        <v>0</v>
      </c>
      <c r="G251" s="13"/>
      <c r="H251" s="4">
        <f t="shared" si="63"/>
        <v>244</v>
      </c>
      <c r="I251" s="8">
        <f t="shared" si="62"/>
        <v>145998.04</v>
      </c>
      <c r="J251" s="8">
        <f t="shared" si="58"/>
        <v>973.32</v>
      </c>
      <c r="K251" s="8">
        <f t="shared" si="49"/>
        <v>2113.9500000000003</v>
      </c>
      <c r="L251" s="8">
        <f t="shared" si="59"/>
        <v>3087.2700000000004</v>
      </c>
      <c r="M251" s="21">
        <v>0</v>
      </c>
      <c r="T251" s="8">
        <f t="shared" si="54"/>
        <v>0</v>
      </c>
      <c r="U251" s="8">
        <f t="shared" si="55"/>
        <v>0</v>
      </c>
      <c r="V251" s="1">
        <f t="shared" si="50"/>
        <v>1</v>
      </c>
      <c r="W251" s="1">
        <f t="shared" si="56"/>
        <v>1</v>
      </c>
    </row>
    <row r="252" spans="1:23" x14ac:dyDescent="0.3">
      <c r="A252" s="4">
        <f t="shared" si="60"/>
        <v>245</v>
      </c>
      <c r="B252" s="8">
        <f t="shared" si="51"/>
        <v>143886.73000000001</v>
      </c>
      <c r="C252" s="8">
        <f t="shared" si="48"/>
        <v>959.24</v>
      </c>
      <c r="D252" s="8">
        <f t="shared" si="61"/>
        <v>2128.0200000000004</v>
      </c>
      <c r="E252" s="8">
        <f t="shared" si="57"/>
        <v>3087.26</v>
      </c>
      <c r="F252" s="21">
        <v>0</v>
      </c>
      <c r="G252" s="13"/>
      <c r="H252" s="4">
        <f t="shared" si="63"/>
        <v>245</v>
      </c>
      <c r="I252" s="8">
        <f t="shared" si="62"/>
        <v>143884.09</v>
      </c>
      <c r="J252" s="8">
        <f t="shared" si="58"/>
        <v>959.23</v>
      </c>
      <c r="K252" s="8">
        <f t="shared" si="49"/>
        <v>2128.0400000000004</v>
      </c>
      <c r="L252" s="8">
        <f t="shared" si="59"/>
        <v>3087.2700000000004</v>
      </c>
      <c r="M252" s="21">
        <v>0</v>
      </c>
      <c r="T252" s="8">
        <f t="shared" si="54"/>
        <v>0</v>
      </c>
      <c r="U252" s="8">
        <f t="shared" si="55"/>
        <v>0</v>
      </c>
      <c r="V252" s="1">
        <f t="shared" si="50"/>
        <v>1</v>
      </c>
      <c r="W252" s="1">
        <f t="shared" si="56"/>
        <v>1</v>
      </c>
    </row>
    <row r="253" spans="1:23" x14ac:dyDescent="0.3">
      <c r="A253" s="4">
        <f t="shared" si="60"/>
        <v>246</v>
      </c>
      <c r="B253" s="8">
        <f t="shared" si="51"/>
        <v>141758.71</v>
      </c>
      <c r="C253" s="8">
        <f t="shared" si="48"/>
        <v>945.06</v>
      </c>
      <c r="D253" s="8">
        <f t="shared" si="61"/>
        <v>2142.2000000000003</v>
      </c>
      <c r="E253" s="8">
        <f t="shared" si="57"/>
        <v>3087.26</v>
      </c>
      <c r="F253" s="21">
        <v>0</v>
      </c>
      <c r="G253" s="13"/>
      <c r="H253" s="4">
        <f t="shared" si="63"/>
        <v>246</v>
      </c>
      <c r="I253" s="8">
        <f t="shared" si="62"/>
        <v>141756.04999999999</v>
      </c>
      <c r="J253" s="8">
        <f t="shared" si="58"/>
        <v>945.04</v>
      </c>
      <c r="K253" s="8">
        <f t="shared" si="49"/>
        <v>2142.2300000000005</v>
      </c>
      <c r="L253" s="8">
        <f t="shared" si="59"/>
        <v>3087.2700000000004</v>
      </c>
      <c r="M253" s="21">
        <v>0</v>
      </c>
      <c r="T253" s="8">
        <f t="shared" si="54"/>
        <v>0</v>
      </c>
      <c r="U253" s="8">
        <f t="shared" si="55"/>
        <v>0</v>
      </c>
      <c r="V253" s="1">
        <f t="shared" si="50"/>
        <v>1</v>
      </c>
      <c r="W253" s="1">
        <f t="shared" si="56"/>
        <v>1</v>
      </c>
    </row>
    <row r="254" spans="1:23" x14ac:dyDescent="0.3">
      <c r="A254" s="4">
        <f t="shared" si="60"/>
        <v>247</v>
      </c>
      <c r="B254" s="8">
        <f t="shared" si="51"/>
        <v>139616.51</v>
      </c>
      <c r="C254" s="8">
        <f t="shared" si="48"/>
        <v>930.78</v>
      </c>
      <c r="D254" s="8">
        <f t="shared" si="61"/>
        <v>2156.4800000000005</v>
      </c>
      <c r="E254" s="8">
        <f t="shared" si="57"/>
        <v>3087.26</v>
      </c>
      <c r="F254" s="21">
        <v>0</v>
      </c>
      <c r="G254" s="13"/>
      <c r="H254" s="4">
        <f t="shared" si="63"/>
        <v>247</v>
      </c>
      <c r="I254" s="8">
        <f t="shared" si="62"/>
        <v>139613.82</v>
      </c>
      <c r="J254" s="8">
        <f t="shared" si="58"/>
        <v>930.76</v>
      </c>
      <c r="K254" s="8">
        <f t="shared" si="49"/>
        <v>2156.5100000000002</v>
      </c>
      <c r="L254" s="8">
        <f t="shared" si="59"/>
        <v>3087.2700000000004</v>
      </c>
      <c r="M254" s="21">
        <v>0</v>
      </c>
      <c r="T254" s="8">
        <f t="shared" si="54"/>
        <v>0</v>
      </c>
      <c r="U254" s="8">
        <f t="shared" si="55"/>
        <v>0</v>
      </c>
      <c r="V254" s="1">
        <f t="shared" si="50"/>
        <v>1</v>
      </c>
      <c r="W254" s="1">
        <f t="shared" si="56"/>
        <v>1</v>
      </c>
    </row>
    <row r="255" spans="1:23" x14ac:dyDescent="0.3">
      <c r="A255" s="4">
        <f t="shared" si="60"/>
        <v>248</v>
      </c>
      <c r="B255" s="8">
        <f t="shared" si="51"/>
        <v>137460.03</v>
      </c>
      <c r="C255" s="8">
        <f t="shared" si="48"/>
        <v>916.4</v>
      </c>
      <c r="D255" s="8">
        <f t="shared" si="61"/>
        <v>2170.86</v>
      </c>
      <c r="E255" s="8">
        <f t="shared" si="57"/>
        <v>3087.26</v>
      </c>
      <c r="F255" s="21">
        <v>0</v>
      </c>
      <c r="G255" s="13"/>
      <c r="H255" s="4">
        <f t="shared" si="63"/>
        <v>248</v>
      </c>
      <c r="I255" s="8">
        <f t="shared" si="62"/>
        <v>137457.31</v>
      </c>
      <c r="J255" s="8">
        <f t="shared" si="58"/>
        <v>916.38</v>
      </c>
      <c r="K255" s="8">
        <f t="shared" si="49"/>
        <v>2170.8900000000003</v>
      </c>
      <c r="L255" s="8">
        <f t="shared" si="59"/>
        <v>3087.2700000000004</v>
      </c>
      <c r="M255" s="21">
        <v>0</v>
      </c>
      <c r="T255" s="8">
        <f t="shared" si="54"/>
        <v>0</v>
      </c>
      <c r="U255" s="8">
        <f t="shared" si="55"/>
        <v>0</v>
      </c>
      <c r="V255" s="1">
        <f t="shared" si="50"/>
        <v>1</v>
      </c>
      <c r="W255" s="1">
        <f t="shared" si="56"/>
        <v>1</v>
      </c>
    </row>
    <row r="256" spans="1:23" x14ac:dyDescent="0.3">
      <c r="A256" s="4">
        <f t="shared" si="60"/>
        <v>249</v>
      </c>
      <c r="B256" s="8">
        <f t="shared" si="51"/>
        <v>135289.17000000001</v>
      </c>
      <c r="C256" s="8">
        <f t="shared" si="48"/>
        <v>901.93</v>
      </c>
      <c r="D256" s="8">
        <f t="shared" si="61"/>
        <v>2185.3300000000004</v>
      </c>
      <c r="E256" s="8">
        <f t="shared" si="57"/>
        <v>3087.26</v>
      </c>
      <c r="F256" s="21">
        <v>0</v>
      </c>
      <c r="G256" s="13"/>
      <c r="H256" s="4">
        <f t="shared" si="63"/>
        <v>249</v>
      </c>
      <c r="I256" s="8">
        <f t="shared" si="62"/>
        <v>135286.42000000001</v>
      </c>
      <c r="J256" s="8">
        <f t="shared" si="58"/>
        <v>901.91</v>
      </c>
      <c r="K256" s="8">
        <f t="shared" si="49"/>
        <v>2185.3600000000006</v>
      </c>
      <c r="L256" s="8">
        <f t="shared" si="59"/>
        <v>3087.2700000000004</v>
      </c>
      <c r="M256" s="21">
        <v>0</v>
      </c>
      <c r="T256" s="8">
        <f t="shared" si="54"/>
        <v>0</v>
      </c>
      <c r="U256" s="8">
        <f t="shared" si="55"/>
        <v>0</v>
      </c>
      <c r="V256" s="1">
        <f t="shared" si="50"/>
        <v>1</v>
      </c>
      <c r="W256" s="1">
        <f t="shared" si="56"/>
        <v>1</v>
      </c>
    </row>
    <row r="257" spans="1:23" x14ac:dyDescent="0.3">
      <c r="A257" s="4">
        <f t="shared" si="60"/>
        <v>250</v>
      </c>
      <c r="B257" s="8">
        <f t="shared" si="51"/>
        <v>133103.84</v>
      </c>
      <c r="C257" s="8">
        <f t="shared" si="48"/>
        <v>887.36</v>
      </c>
      <c r="D257" s="8">
        <f t="shared" si="61"/>
        <v>2199.9</v>
      </c>
      <c r="E257" s="8">
        <f t="shared" si="57"/>
        <v>3087.26</v>
      </c>
      <c r="F257" s="21">
        <v>0</v>
      </c>
      <c r="G257" s="13"/>
      <c r="H257" s="4">
        <f t="shared" si="63"/>
        <v>250</v>
      </c>
      <c r="I257" s="8">
        <f t="shared" si="62"/>
        <v>133101.06</v>
      </c>
      <c r="J257" s="8">
        <f t="shared" si="58"/>
        <v>887.34</v>
      </c>
      <c r="K257" s="8">
        <f t="shared" si="49"/>
        <v>2199.9300000000003</v>
      </c>
      <c r="L257" s="8">
        <f t="shared" si="59"/>
        <v>3087.2700000000004</v>
      </c>
      <c r="M257" s="21">
        <v>0</v>
      </c>
      <c r="T257" s="8">
        <f t="shared" si="54"/>
        <v>0</v>
      </c>
      <c r="U257" s="8">
        <f t="shared" si="55"/>
        <v>0</v>
      </c>
      <c r="V257" s="1">
        <f t="shared" si="50"/>
        <v>1</v>
      </c>
      <c r="W257" s="1">
        <f t="shared" si="56"/>
        <v>1</v>
      </c>
    </row>
    <row r="258" spans="1:23" x14ac:dyDescent="0.3">
      <c r="A258" s="4">
        <f t="shared" si="60"/>
        <v>251</v>
      </c>
      <c r="B258" s="8">
        <f t="shared" si="51"/>
        <v>130903.94</v>
      </c>
      <c r="C258" s="8">
        <f t="shared" si="48"/>
        <v>872.69</v>
      </c>
      <c r="D258" s="8">
        <f t="shared" si="61"/>
        <v>2214.5700000000002</v>
      </c>
      <c r="E258" s="8">
        <f t="shared" si="57"/>
        <v>3087.26</v>
      </c>
      <c r="F258" s="21">
        <v>0</v>
      </c>
      <c r="G258" s="13"/>
      <c r="H258" s="4">
        <f t="shared" si="63"/>
        <v>251</v>
      </c>
      <c r="I258" s="8">
        <f t="shared" si="62"/>
        <v>130901.13</v>
      </c>
      <c r="J258" s="8">
        <f t="shared" si="58"/>
        <v>872.67</v>
      </c>
      <c r="K258" s="8">
        <f t="shared" si="49"/>
        <v>2214.6000000000004</v>
      </c>
      <c r="L258" s="8">
        <f t="shared" si="59"/>
        <v>3087.2700000000004</v>
      </c>
      <c r="M258" s="21">
        <v>0</v>
      </c>
      <c r="T258" s="8">
        <f t="shared" si="54"/>
        <v>0</v>
      </c>
      <c r="U258" s="8">
        <f t="shared" si="55"/>
        <v>0</v>
      </c>
      <c r="V258" s="1">
        <f t="shared" si="50"/>
        <v>1</v>
      </c>
      <c r="W258" s="1">
        <f t="shared" si="56"/>
        <v>1</v>
      </c>
    </row>
    <row r="259" spans="1:23" x14ac:dyDescent="0.3">
      <c r="A259" s="4">
        <f t="shared" si="60"/>
        <v>252</v>
      </c>
      <c r="B259" s="8">
        <f t="shared" si="51"/>
        <v>128689.37</v>
      </c>
      <c r="C259" s="8">
        <f t="shared" si="48"/>
        <v>857.93</v>
      </c>
      <c r="D259" s="8">
        <f t="shared" si="61"/>
        <v>2229.3300000000004</v>
      </c>
      <c r="E259" s="8">
        <f t="shared" si="57"/>
        <v>3087.26</v>
      </c>
      <c r="F259" s="21">
        <v>0</v>
      </c>
      <c r="G259" s="13"/>
      <c r="H259" s="4">
        <f t="shared" si="63"/>
        <v>252</v>
      </c>
      <c r="I259" s="8">
        <f t="shared" si="62"/>
        <v>128686.53</v>
      </c>
      <c r="J259" s="8">
        <f t="shared" si="58"/>
        <v>857.91</v>
      </c>
      <c r="K259" s="8">
        <f t="shared" si="49"/>
        <v>2229.3600000000006</v>
      </c>
      <c r="L259" s="8">
        <f t="shared" si="59"/>
        <v>3087.2700000000004</v>
      </c>
      <c r="M259" s="21">
        <v>0</v>
      </c>
      <c r="T259" s="8">
        <f t="shared" si="54"/>
        <v>0</v>
      </c>
      <c r="U259" s="8">
        <f t="shared" si="55"/>
        <v>0</v>
      </c>
      <c r="V259" s="1">
        <f t="shared" si="50"/>
        <v>1</v>
      </c>
      <c r="W259" s="1">
        <f t="shared" si="56"/>
        <v>1</v>
      </c>
    </row>
    <row r="260" spans="1:23" x14ac:dyDescent="0.3">
      <c r="A260" s="4">
        <f t="shared" si="60"/>
        <v>253</v>
      </c>
      <c r="B260" s="8">
        <f t="shared" si="51"/>
        <v>126460.04</v>
      </c>
      <c r="C260" s="8">
        <f t="shared" si="48"/>
        <v>843.07</v>
      </c>
      <c r="D260" s="8">
        <f t="shared" si="61"/>
        <v>2244.19</v>
      </c>
      <c r="E260" s="8">
        <f t="shared" si="57"/>
        <v>3087.26</v>
      </c>
      <c r="F260" s="21">
        <v>0</v>
      </c>
      <c r="G260" s="13"/>
      <c r="H260" s="4">
        <f t="shared" si="63"/>
        <v>253</v>
      </c>
      <c r="I260" s="8">
        <f t="shared" si="62"/>
        <v>126457.17</v>
      </c>
      <c r="J260" s="8">
        <f t="shared" si="58"/>
        <v>843.05</v>
      </c>
      <c r="K260" s="8">
        <f t="shared" si="49"/>
        <v>2244.2200000000003</v>
      </c>
      <c r="L260" s="8">
        <f t="shared" si="59"/>
        <v>3087.2700000000004</v>
      </c>
      <c r="M260" s="21">
        <v>0</v>
      </c>
      <c r="T260" s="8">
        <f t="shared" si="54"/>
        <v>0</v>
      </c>
      <c r="U260" s="8">
        <f t="shared" si="55"/>
        <v>0</v>
      </c>
      <c r="V260" s="1">
        <f t="shared" si="50"/>
        <v>1</v>
      </c>
      <c r="W260" s="1">
        <f t="shared" si="56"/>
        <v>1</v>
      </c>
    </row>
    <row r="261" spans="1:23" x14ac:dyDescent="0.3">
      <c r="A261" s="4">
        <f t="shared" si="60"/>
        <v>254</v>
      </c>
      <c r="B261" s="8">
        <f t="shared" si="51"/>
        <v>124215.85</v>
      </c>
      <c r="C261" s="8">
        <f t="shared" si="48"/>
        <v>828.11</v>
      </c>
      <c r="D261" s="8">
        <f t="shared" si="61"/>
        <v>2259.15</v>
      </c>
      <c r="E261" s="8">
        <f t="shared" si="57"/>
        <v>3087.26</v>
      </c>
      <c r="F261" s="21">
        <v>0</v>
      </c>
      <c r="G261" s="13"/>
      <c r="H261" s="4">
        <f t="shared" si="63"/>
        <v>254</v>
      </c>
      <c r="I261" s="8">
        <f t="shared" si="62"/>
        <v>124212.95</v>
      </c>
      <c r="J261" s="8">
        <f t="shared" si="58"/>
        <v>828.09</v>
      </c>
      <c r="K261" s="8">
        <f t="shared" si="49"/>
        <v>2259.1800000000003</v>
      </c>
      <c r="L261" s="8">
        <f t="shared" si="59"/>
        <v>3087.2700000000004</v>
      </c>
      <c r="M261" s="21">
        <v>0</v>
      </c>
      <c r="T261" s="8">
        <f t="shared" si="54"/>
        <v>0</v>
      </c>
      <c r="U261" s="8">
        <f t="shared" si="55"/>
        <v>0</v>
      </c>
      <c r="V261" s="1">
        <f t="shared" si="50"/>
        <v>1</v>
      </c>
      <c r="W261" s="1">
        <f t="shared" si="56"/>
        <v>1</v>
      </c>
    </row>
    <row r="262" spans="1:23" x14ac:dyDescent="0.3">
      <c r="A262" s="4">
        <f t="shared" si="60"/>
        <v>255</v>
      </c>
      <c r="B262" s="8">
        <f t="shared" si="51"/>
        <v>121956.7</v>
      </c>
      <c r="C262" s="8">
        <f t="shared" si="48"/>
        <v>813.04</v>
      </c>
      <c r="D262" s="8">
        <f t="shared" si="61"/>
        <v>2274.2200000000003</v>
      </c>
      <c r="E262" s="8">
        <f t="shared" si="57"/>
        <v>3087.26</v>
      </c>
      <c r="F262" s="21">
        <v>0</v>
      </c>
      <c r="G262" s="13"/>
      <c r="H262" s="4">
        <f t="shared" si="63"/>
        <v>255</v>
      </c>
      <c r="I262" s="8">
        <f t="shared" si="62"/>
        <v>121953.77</v>
      </c>
      <c r="J262" s="8">
        <f t="shared" si="58"/>
        <v>813.03</v>
      </c>
      <c r="K262" s="8">
        <f t="shared" si="49"/>
        <v>2274.2400000000007</v>
      </c>
      <c r="L262" s="8">
        <f t="shared" si="59"/>
        <v>3087.2700000000004</v>
      </c>
      <c r="M262" s="21">
        <v>0</v>
      </c>
      <c r="T262" s="8">
        <f t="shared" si="54"/>
        <v>0</v>
      </c>
      <c r="U262" s="8">
        <f t="shared" si="55"/>
        <v>0</v>
      </c>
      <c r="V262" s="1">
        <f t="shared" si="50"/>
        <v>1</v>
      </c>
      <c r="W262" s="1">
        <f t="shared" si="56"/>
        <v>1</v>
      </c>
    </row>
    <row r="263" spans="1:23" x14ac:dyDescent="0.3">
      <c r="A263" s="4">
        <f t="shared" si="60"/>
        <v>256</v>
      </c>
      <c r="B263" s="8">
        <f t="shared" si="51"/>
        <v>119682.48</v>
      </c>
      <c r="C263" s="8">
        <f t="shared" si="48"/>
        <v>797.88</v>
      </c>
      <c r="D263" s="8">
        <f t="shared" si="61"/>
        <v>2289.38</v>
      </c>
      <c r="E263" s="8">
        <f t="shared" si="57"/>
        <v>3087.26</v>
      </c>
      <c r="F263" s="21">
        <v>0</v>
      </c>
      <c r="G263" s="13"/>
      <c r="H263" s="4">
        <f t="shared" si="63"/>
        <v>256</v>
      </c>
      <c r="I263" s="8">
        <f t="shared" si="62"/>
        <v>119679.53</v>
      </c>
      <c r="J263" s="8">
        <f t="shared" si="58"/>
        <v>797.86</v>
      </c>
      <c r="K263" s="8">
        <f t="shared" si="49"/>
        <v>2289.4100000000003</v>
      </c>
      <c r="L263" s="8">
        <f t="shared" si="59"/>
        <v>3087.2700000000004</v>
      </c>
      <c r="M263" s="21">
        <v>0</v>
      </c>
      <c r="T263" s="8">
        <f t="shared" si="54"/>
        <v>0</v>
      </c>
      <c r="U263" s="8">
        <f t="shared" si="55"/>
        <v>0</v>
      </c>
      <c r="V263" s="1">
        <f t="shared" si="50"/>
        <v>1</v>
      </c>
      <c r="W263" s="1">
        <f t="shared" si="56"/>
        <v>1</v>
      </c>
    </row>
    <row r="264" spans="1:23" x14ac:dyDescent="0.3">
      <c r="A264" s="4">
        <f t="shared" si="60"/>
        <v>257</v>
      </c>
      <c r="B264" s="8">
        <f t="shared" si="51"/>
        <v>117393.1</v>
      </c>
      <c r="C264" s="8">
        <f t="shared" ref="C264:C327" si="64">IF(B264&lt;&gt;"",ROUND(B264*$C$4/12,2),"")</f>
        <v>782.62</v>
      </c>
      <c r="D264" s="8">
        <f t="shared" si="61"/>
        <v>2304.6400000000003</v>
      </c>
      <c r="E264" s="8">
        <f t="shared" si="57"/>
        <v>3087.26</v>
      </c>
      <c r="F264" s="21">
        <v>0</v>
      </c>
      <c r="G264" s="13"/>
      <c r="H264" s="4">
        <f t="shared" si="63"/>
        <v>257</v>
      </c>
      <c r="I264" s="8">
        <f t="shared" si="62"/>
        <v>117390.12</v>
      </c>
      <c r="J264" s="8">
        <f t="shared" si="58"/>
        <v>782.6</v>
      </c>
      <c r="K264" s="8">
        <f t="shared" ref="K264:K327" si="65">IF(I264&lt;&gt;"",MIN(L264-J264,I264),"")</f>
        <v>2304.6700000000005</v>
      </c>
      <c r="L264" s="8">
        <f t="shared" si="59"/>
        <v>3087.2700000000004</v>
      </c>
      <c r="M264" s="21">
        <v>0</v>
      </c>
      <c r="T264" s="8">
        <f t="shared" si="54"/>
        <v>0</v>
      </c>
      <c r="U264" s="8">
        <f t="shared" si="55"/>
        <v>0</v>
      </c>
      <c r="V264" s="1">
        <f t="shared" ref="V264:V327" si="66">IF(A264&lt;&gt;"",1,"")</f>
        <v>1</v>
      </c>
      <c r="W264" s="1">
        <f t="shared" si="56"/>
        <v>1</v>
      </c>
    </row>
    <row r="265" spans="1:23" x14ac:dyDescent="0.3">
      <c r="A265" s="4">
        <f t="shared" si="60"/>
        <v>258</v>
      </c>
      <c r="B265" s="8">
        <f t="shared" ref="B265:B328" si="67">IF(B264&lt;&gt;"",IF(ROUND(B264-D264-F264,2)&gt;0,ROUND(B264-D264-F264,2),""),"")</f>
        <v>115088.46</v>
      </c>
      <c r="C265" s="8">
        <f t="shared" si="64"/>
        <v>767.26</v>
      </c>
      <c r="D265" s="8">
        <f t="shared" si="61"/>
        <v>2320</v>
      </c>
      <c r="E265" s="8">
        <f t="shared" si="57"/>
        <v>3087.26</v>
      </c>
      <c r="F265" s="21">
        <v>0</v>
      </c>
      <c r="G265" s="13"/>
      <c r="H265" s="4">
        <f t="shared" si="63"/>
        <v>258</v>
      </c>
      <c r="I265" s="8">
        <f t="shared" si="62"/>
        <v>115085.45</v>
      </c>
      <c r="J265" s="8">
        <f t="shared" si="58"/>
        <v>767.24</v>
      </c>
      <c r="K265" s="8">
        <f t="shared" si="65"/>
        <v>2320.0300000000007</v>
      </c>
      <c r="L265" s="8">
        <f t="shared" si="59"/>
        <v>3087.2700000000004</v>
      </c>
      <c r="M265" s="21">
        <v>0</v>
      </c>
      <c r="T265" s="8">
        <f t="shared" ref="T265:T328" si="68">IF(A265&lt;&gt;"",MIN(F265,B265-D265),0)</f>
        <v>0</v>
      </c>
      <c r="U265" s="8">
        <f t="shared" ref="U265:U328" si="69">IF(H265&lt;&gt;"",MIN(M265,I265-K265),0)</f>
        <v>0</v>
      </c>
      <c r="V265" s="1">
        <f t="shared" si="66"/>
        <v>1</v>
      </c>
      <c r="W265" s="1">
        <f t="shared" ref="W265:W328" si="70">IF(H265&lt;&gt;"",1,"")</f>
        <v>1</v>
      </c>
    </row>
    <row r="266" spans="1:23" x14ac:dyDescent="0.3">
      <c r="A266" s="4">
        <f t="shared" si="60"/>
        <v>259</v>
      </c>
      <c r="B266" s="8">
        <f t="shared" si="67"/>
        <v>112768.46</v>
      </c>
      <c r="C266" s="8">
        <f t="shared" si="64"/>
        <v>751.79</v>
      </c>
      <c r="D266" s="8">
        <f t="shared" si="61"/>
        <v>2335.4700000000003</v>
      </c>
      <c r="E266" s="8">
        <f t="shared" ref="E266:E329" si="71">IF(B266&lt;&gt;"",IF($C$1="równa",ROUNDUP(MIN(B266+C266,PMT($C$4/12,IF($C$5="krótszy okr.",$C$3,$C$3-A265),IF($C$5="krótszy okr.",$C$2,B266),0,0)*(-1)),2),ROUNDUP(MIN(B266+C266,IF($C$5="krótszy okr.",C266+$C$2/$C$3,C266+B266/($C$3-A265))),2)),"")</f>
        <v>3087.26</v>
      </c>
      <c r="F266" s="21">
        <v>0</v>
      </c>
      <c r="G266" s="13"/>
      <c r="H266" s="4">
        <f t="shared" si="63"/>
        <v>259</v>
      </c>
      <c r="I266" s="8">
        <f t="shared" si="62"/>
        <v>112765.42</v>
      </c>
      <c r="J266" s="8">
        <f t="shared" ref="J266:J329" si="72">IF(I266&lt;&gt;"",ROUND(I266*$J$4/12,2),"")</f>
        <v>751.77</v>
      </c>
      <c r="K266" s="8">
        <f t="shared" si="65"/>
        <v>2335.5000000000005</v>
      </c>
      <c r="L266" s="8">
        <f t="shared" ref="L266:L329" si="73">IF(I266&lt;&gt;"",IF($J$1="równa",ROUNDUP(MIN(I266+J266,PMT($J$4/12,IF($J$5="krótszy okr.",$J$3,$J$3-H265),IF($J$5="krótszy okr.",$J$2,I266),0,0)*(-1)),2),ROUNDUP(MIN(I266+J266,IF($J$5="krótszy okr.",J266+$J$2/$J$3,J266+I266/($J$3-H265))),2)),"")</f>
        <v>3087.2700000000004</v>
      </c>
      <c r="M266" s="21">
        <v>0</v>
      </c>
      <c r="T266" s="8">
        <f t="shared" si="68"/>
        <v>0</v>
      </c>
      <c r="U266" s="8">
        <f t="shared" si="69"/>
        <v>0</v>
      </c>
      <c r="V266" s="1">
        <f t="shared" si="66"/>
        <v>1</v>
      </c>
      <c r="W266" s="1">
        <f t="shared" si="70"/>
        <v>1</v>
      </c>
    </row>
    <row r="267" spans="1:23" x14ac:dyDescent="0.3">
      <c r="A267" s="4">
        <f t="shared" si="60"/>
        <v>260</v>
      </c>
      <c r="B267" s="8">
        <f t="shared" si="67"/>
        <v>110432.99</v>
      </c>
      <c r="C267" s="8">
        <f t="shared" si="64"/>
        <v>736.22</v>
      </c>
      <c r="D267" s="8">
        <f t="shared" si="61"/>
        <v>2351.04</v>
      </c>
      <c r="E267" s="8">
        <f t="shared" si="71"/>
        <v>3087.26</v>
      </c>
      <c r="F267" s="21">
        <v>0</v>
      </c>
      <c r="G267" s="13"/>
      <c r="H267" s="4">
        <f t="shared" si="63"/>
        <v>260</v>
      </c>
      <c r="I267" s="8">
        <f t="shared" si="62"/>
        <v>110429.92</v>
      </c>
      <c r="J267" s="8">
        <f t="shared" si="72"/>
        <v>736.2</v>
      </c>
      <c r="K267" s="8">
        <f t="shared" si="65"/>
        <v>2351.0700000000006</v>
      </c>
      <c r="L267" s="8">
        <f t="shared" si="73"/>
        <v>3087.2700000000004</v>
      </c>
      <c r="M267" s="21">
        <v>0</v>
      </c>
      <c r="T267" s="8">
        <f t="shared" si="68"/>
        <v>0</v>
      </c>
      <c r="U267" s="8">
        <f t="shared" si="69"/>
        <v>0</v>
      </c>
      <c r="V267" s="1">
        <f t="shared" si="66"/>
        <v>1</v>
      </c>
      <c r="W267" s="1">
        <f t="shared" si="70"/>
        <v>1</v>
      </c>
    </row>
    <row r="268" spans="1:23" x14ac:dyDescent="0.3">
      <c r="A268" s="4">
        <f t="shared" si="60"/>
        <v>261</v>
      </c>
      <c r="B268" s="8">
        <f t="shared" si="67"/>
        <v>108081.95</v>
      </c>
      <c r="C268" s="8">
        <f t="shared" si="64"/>
        <v>720.55</v>
      </c>
      <c r="D268" s="8">
        <f t="shared" si="61"/>
        <v>2366.71</v>
      </c>
      <c r="E268" s="8">
        <f t="shared" si="71"/>
        <v>3087.26</v>
      </c>
      <c r="F268" s="21">
        <v>0</v>
      </c>
      <c r="G268" s="13"/>
      <c r="H268" s="4">
        <f t="shared" si="63"/>
        <v>261</v>
      </c>
      <c r="I268" s="8">
        <f t="shared" si="62"/>
        <v>108078.85</v>
      </c>
      <c r="J268" s="8">
        <f t="shared" si="72"/>
        <v>720.53</v>
      </c>
      <c r="K268" s="8">
        <f t="shared" si="65"/>
        <v>2366.7400000000007</v>
      </c>
      <c r="L268" s="8">
        <f t="shared" si="73"/>
        <v>3087.2700000000004</v>
      </c>
      <c r="M268" s="21">
        <v>0</v>
      </c>
      <c r="T268" s="8">
        <f t="shared" si="68"/>
        <v>0</v>
      </c>
      <c r="U268" s="8">
        <f t="shared" si="69"/>
        <v>0</v>
      </c>
      <c r="V268" s="1">
        <f t="shared" si="66"/>
        <v>1</v>
      </c>
      <c r="W268" s="1">
        <f t="shared" si="70"/>
        <v>1</v>
      </c>
    </row>
    <row r="269" spans="1:23" x14ac:dyDescent="0.3">
      <c r="A269" s="4">
        <f t="shared" si="60"/>
        <v>262</v>
      </c>
      <c r="B269" s="8">
        <f t="shared" si="67"/>
        <v>105715.24</v>
      </c>
      <c r="C269" s="8">
        <f t="shared" si="64"/>
        <v>704.77</v>
      </c>
      <c r="D269" s="8">
        <f t="shared" si="61"/>
        <v>2382.4900000000002</v>
      </c>
      <c r="E269" s="8">
        <f t="shared" si="71"/>
        <v>3087.26</v>
      </c>
      <c r="F269" s="21">
        <v>0</v>
      </c>
      <c r="G269" s="13"/>
      <c r="H269" s="4">
        <f t="shared" si="63"/>
        <v>262</v>
      </c>
      <c r="I269" s="8">
        <f t="shared" si="62"/>
        <v>105712.11</v>
      </c>
      <c r="J269" s="8">
        <f t="shared" si="72"/>
        <v>704.75</v>
      </c>
      <c r="K269" s="8">
        <f t="shared" si="65"/>
        <v>2382.5200000000004</v>
      </c>
      <c r="L269" s="8">
        <f t="shared" si="73"/>
        <v>3087.2700000000004</v>
      </c>
      <c r="M269" s="21">
        <v>0</v>
      </c>
      <c r="T269" s="8">
        <f t="shared" si="68"/>
        <v>0</v>
      </c>
      <c r="U269" s="8">
        <f t="shared" si="69"/>
        <v>0</v>
      </c>
      <c r="V269" s="1">
        <f t="shared" si="66"/>
        <v>1</v>
      </c>
      <c r="W269" s="1">
        <f t="shared" si="70"/>
        <v>1</v>
      </c>
    </row>
    <row r="270" spans="1:23" x14ac:dyDescent="0.3">
      <c r="A270" s="4">
        <f t="shared" si="60"/>
        <v>263</v>
      </c>
      <c r="B270" s="8">
        <f t="shared" si="67"/>
        <v>103332.75</v>
      </c>
      <c r="C270" s="8">
        <f t="shared" si="64"/>
        <v>688.89</v>
      </c>
      <c r="D270" s="8">
        <f t="shared" si="61"/>
        <v>2398.3700000000003</v>
      </c>
      <c r="E270" s="8">
        <f t="shared" si="71"/>
        <v>3087.26</v>
      </c>
      <c r="F270" s="21">
        <v>0</v>
      </c>
      <c r="G270" s="13"/>
      <c r="H270" s="4">
        <f t="shared" si="63"/>
        <v>263</v>
      </c>
      <c r="I270" s="8">
        <f t="shared" si="62"/>
        <v>103329.59</v>
      </c>
      <c r="J270" s="8">
        <f t="shared" si="72"/>
        <v>688.86</v>
      </c>
      <c r="K270" s="8">
        <f t="shared" si="65"/>
        <v>2398.4100000000003</v>
      </c>
      <c r="L270" s="8">
        <f t="shared" si="73"/>
        <v>3087.2700000000004</v>
      </c>
      <c r="M270" s="21">
        <v>0</v>
      </c>
      <c r="T270" s="8">
        <f t="shared" si="68"/>
        <v>0</v>
      </c>
      <c r="U270" s="8">
        <f t="shared" si="69"/>
        <v>0</v>
      </c>
      <c r="V270" s="1">
        <f t="shared" si="66"/>
        <v>1</v>
      </c>
      <c r="W270" s="1">
        <f t="shared" si="70"/>
        <v>1</v>
      </c>
    </row>
    <row r="271" spans="1:23" x14ac:dyDescent="0.3">
      <c r="A271" s="4">
        <f t="shared" ref="A271:A334" si="74">IF(B271&lt;&gt;"",A270+1,"")</f>
        <v>264</v>
      </c>
      <c r="B271" s="8">
        <f t="shared" si="67"/>
        <v>100934.38</v>
      </c>
      <c r="C271" s="8">
        <f t="shared" si="64"/>
        <v>672.9</v>
      </c>
      <c r="D271" s="8">
        <f t="shared" ref="D271:D334" si="75">IF(B271&lt;&gt;"",MIN(E271-C271,B271),"")</f>
        <v>2414.36</v>
      </c>
      <c r="E271" s="8">
        <f t="shared" si="71"/>
        <v>3087.26</v>
      </c>
      <c r="F271" s="21">
        <v>0</v>
      </c>
      <c r="G271" s="13"/>
      <c r="H271" s="4">
        <f t="shared" si="63"/>
        <v>264</v>
      </c>
      <c r="I271" s="8">
        <f t="shared" si="62"/>
        <v>100931.18</v>
      </c>
      <c r="J271" s="8">
        <f t="shared" si="72"/>
        <v>672.87</v>
      </c>
      <c r="K271" s="8">
        <f t="shared" si="65"/>
        <v>2414.4000000000005</v>
      </c>
      <c r="L271" s="8">
        <f t="shared" si="73"/>
        <v>3087.2700000000004</v>
      </c>
      <c r="M271" s="21">
        <v>0</v>
      </c>
      <c r="T271" s="8">
        <f t="shared" si="68"/>
        <v>0</v>
      </c>
      <c r="U271" s="8">
        <f t="shared" si="69"/>
        <v>0</v>
      </c>
      <c r="V271" s="1">
        <f t="shared" si="66"/>
        <v>1</v>
      </c>
      <c r="W271" s="1">
        <f t="shared" si="70"/>
        <v>1</v>
      </c>
    </row>
    <row r="272" spans="1:23" x14ac:dyDescent="0.3">
      <c r="A272" s="4">
        <f t="shared" si="74"/>
        <v>265</v>
      </c>
      <c r="B272" s="8">
        <f t="shared" si="67"/>
        <v>98520.02</v>
      </c>
      <c r="C272" s="8">
        <f t="shared" si="64"/>
        <v>656.8</v>
      </c>
      <c r="D272" s="8">
        <f t="shared" si="75"/>
        <v>2430.46</v>
      </c>
      <c r="E272" s="8">
        <f t="shared" si="71"/>
        <v>3087.26</v>
      </c>
      <c r="F272" s="21">
        <v>0</v>
      </c>
      <c r="G272" s="13"/>
      <c r="H272" s="4">
        <f t="shared" si="63"/>
        <v>265</v>
      </c>
      <c r="I272" s="8">
        <f t="shared" si="62"/>
        <v>98516.78</v>
      </c>
      <c r="J272" s="8">
        <f t="shared" si="72"/>
        <v>656.78</v>
      </c>
      <c r="K272" s="8">
        <f t="shared" si="65"/>
        <v>2430.4900000000007</v>
      </c>
      <c r="L272" s="8">
        <f t="shared" si="73"/>
        <v>3087.2700000000004</v>
      </c>
      <c r="M272" s="21">
        <v>0</v>
      </c>
      <c r="T272" s="8">
        <f t="shared" si="68"/>
        <v>0</v>
      </c>
      <c r="U272" s="8">
        <f t="shared" si="69"/>
        <v>0</v>
      </c>
      <c r="V272" s="1">
        <f t="shared" si="66"/>
        <v>1</v>
      </c>
      <c r="W272" s="1">
        <f t="shared" si="70"/>
        <v>1</v>
      </c>
    </row>
    <row r="273" spans="1:23" x14ac:dyDescent="0.3">
      <c r="A273" s="4">
        <f t="shared" si="74"/>
        <v>266</v>
      </c>
      <c r="B273" s="8">
        <f t="shared" si="67"/>
        <v>96089.56</v>
      </c>
      <c r="C273" s="8">
        <f t="shared" si="64"/>
        <v>640.6</v>
      </c>
      <c r="D273" s="8">
        <f t="shared" si="75"/>
        <v>2446.6600000000003</v>
      </c>
      <c r="E273" s="8">
        <f t="shared" si="71"/>
        <v>3087.26</v>
      </c>
      <c r="F273" s="21">
        <v>0</v>
      </c>
      <c r="G273" s="13"/>
      <c r="H273" s="4">
        <f t="shared" si="63"/>
        <v>266</v>
      </c>
      <c r="I273" s="8">
        <f t="shared" si="62"/>
        <v>96086.29</v>
      </c>
      <c r="J273" s="8">
        <f t="shared" si="72"/>
        <v>640.58000000000004</v>
      </c>
      <c r="K273" s="8">
        <f t="shared" si="65"/>
        <v>2446.6900000000005</v>
      </c>
      <c r="L273" s="8">
        <f t="shared" si="73"/>
        <v>3087.2700000000004</v>
      </c>
      <c r="M273" s="21">
        <v>0</v>
      </c>
      <c r="T273" s="8">
        <f t="shared" si="68"/>
        <v>0</v>
      </c>
      <c r="U273" s="8">
        <f t="shared" si="69"/>
        <v>0</v>
      </c>
      <c r="V273" s="1">
        <f t="shared" si="66"/>
        <v>1</v>
      </c>
      <c r="W273" s="1">
        <f t="shared" si="70"/>
        <v>1</v>
      </c>
    </row>
    <row r="274" spans="1:23" x14ac:dyDescent="0.3">
      <c r="A274" s="4">
        <f t="shared" si="74"/>
        <v>267</v>
      </c>
      <c r="B274" s="8">
        <f t="shared" si="67"/>
        <v>93642.9</v>
      </c>
      <c r="C274" s="8">
        <f t="shared" si="64"/>
        <v>624.29</v>
      </c>
      <c r="D274" s="8">
        <f t="shared" si="75"/>
        <v>2462.9700000000003</v>
      </c>
      <c r="E274" s="8">
        <f t="shared" si="71"/>
        <v>3087.26</v>
      </c>
      <c r="F274" s="21">
        <v>0</v>
      </c>
      <c r="G274" s="13"/>
      <c r="H274" s="4">
        <f t="shared" si="63"/>
        <v>267</v>
      </c>
      <c r="I274" s="8">
        <f t="shared" si="62"/>
        <v>93639.6</v>
      </c>
      <c r="J274" s="8">
        <f t="shared" si="72"/>
        <v>624.26</v>
      </c>
      <c r="K274" s="8">
        <f t="shared" si="65"/>
        <v>2463.0100000000002</v>
      </c>
      <c r="L274" s="8">
        <f t="shared" si="73"/>
        <v>3087.2700000000004</v>
      </c>
      <c r="M274" s="21">
        <v>0</v>
      </c>
      <c r="T274" s="8">
        <f t="shared" si="68"/>
        <v>0</v>
      </c>
      <c r="U274" s="8">
        <f t="shared" si="69"/>
        <v>0</v>
      </c>
      <c r="V274" s="1">
        <f t="shared" si="66"/>
        <v>1</v>
      </c>
      <c r="W274" s="1">
        <f t="shared" si="70"/>
        <v>1</v>
      </c>
    </row>
    <row r="275" spans="1:23" x14ac:dyDescent="0.3">
      <c r="A275" s="4">
        <f t="shared" si="74"/>
        <v>268</v>
      </c>
      <c r="B275" s="8">
        <f t="shared" si="67"/>
        <v>91179.93</v>
      </c>
      <c r="C275" s="8">
        <f t="shared" si="64"/>
        <v>607.87</v>
      </c>
      <c r="D275" s="8">
        <f t="shared" si="75"/>
        <v>2479.3900000000003</v>
      </c>
      <c r="E275" s="8">
        <f t="shared" si="71"/>
        <v>3087.26</v>
      </c>
      <c r="F275" s="21">
        <v>0</v>
      </c>
      <c r="G275" s="13"/>
      <c r="H275" s="4">
        <f t="shared" si="63"/>
        <v>268</v>
      </c>
      <c r="I275" s="8">
        <f t="shared" si="62"/>
        <v>91176.59</v>
      </c>
      <c r="J275" s="8">
        <f t="shared" si="72"/>
        <v>607.84</v>
      </c>
      <c r="K275" s="8">
        <f t="shared" si="65"/>
        <v>2479.4300000000003</v>
      </c>
      <c r="L275" s="8">
        <f t="shared" si="73"/>
        <v>3087.2700000000004</v>
      </c>
      <c r="M275" s="21">
        <v>0</v>
      </c>
      <c r="T275" s="8">
        <f t="shared" si="68"/>
        <v>0</v>
      </c>
      <c r="U275" s="8">
        <f t="shared" si="69"/>
        <v>0</v>
      </c>
      <c r="V275" s="1">
        <f t="shared" si="66"/>
        <v>1</v>
      </c>
      <c r="W275" s="1">
        <f t="shared" si="70"/>
        <v>1</v>
      </c>
    </row>
    <row r="276" spans="1:23" x14ac:dyDescent="0.3">
      <c r="A276" s="4">
        <f t="shared" si="74"/>
        <v>269</v>
      </c>
      <c r="B276" s="8">
        <f t="shared" si="67"/>
        <v>88700.54</v>
      </c>
      <c r="C276" s="8">
        <f t="shared" si="64"/>
        <v>591.34</v>
      </c>
      <c r="D276" s="8">
        <f t="shared" si="75"/>
        <v>2495.92</v>
      </c>
      <c r="E276" s="8">
        <f t="shared" si="71"/>
        <v>3087.26</v>
      </c>
      <c r="F276" s="21">
        <v>0</v>
      </c>
      <c r="G276" s="13"/>
      <c r="H276" s="4">
        <f t="shared" si="63"/>
        <v>269</v>
      </c>
      <c r="I276" s="8">
        <f t="shared" si="62"/>
        <v>88697.16</v>
      </c>
      <c r="J276" s="8">
        <f t="shared" si="72"/>
        <v>591.30999999999995</v>
      </c>
      <c r="K276" s="8">
        <f t="shared" si="65"/>
        <v>2495.9600000000005</v>
      </c>
      <c r="L276" s="8">
        <f t="shared" si="73"/>
        <v>3087.2700000000004</v>
      </c>
      <c r="M276" s="21">
        <v>0</v>
      </c>
      <c r="T276" s="8">
        <f t="shared" si="68"/>
        <v>0</v>
      </c>
      <c r="U276" s="8">
        <f t="shared" si="69"/>
        <v>0</v>
      </c>
      <c r="V276" s="1">
        <f t="shared" si="66"/>
        <v>1</v>
      </c>
      <c r="W276" s="1">
        <f t="shared" si="70"/>
        <v>1</v>
      </c>
    </row>
    <row r="277" spans="1:23" x14ac:dyDescent="0.3">
      <c r="A277" s="4">
        <f t="shared" si="74"/>
        <v>270</v>
      </c>
      <c r="B277" s="8">
        <f t="shared" si="67"/>
        <v>86204.62</v>
      </c>
      <c r="C277" s="8">
        <f t="shared" si="64"/>
        <v>574.70000000000005</v>
      </c>
      <c r="D277" s="8">
        <f t="shared" si="75"/>
        <v>2512.5600000000004</v>
      </c>
      <c r="E277" s="8">
        <f t="shared" si="71"/>
        <v>3087.26</v>
      </c>
      <c r="F277" s="21">
        <v>0</v>
      </c>
      <c r="G277" s="13"/>
      <c r="H277" s="4">
        <f t="shared" si="63"/>
        <v>270</v>
      </c>
      <c r="I277" s="8">
        <f t="shared" si="62"/>
        <v>86201.2</v>
      </c>
      <c r="J277" s="8">
        <f t="shared" si="72"/>
        <v>574.66999999999996</v>
      </c>
      <c r="K277" s="8">
        <f t="shared" si="65"/>
        <v>2512.6000000000004</v>
      </c>
      <c r="L277" s="8">
        <f t="shared" si="73"/>
        <v>3087.2700000000004</v>
      </c>
      <c r="M277" s="21">
        <v>0</v>
      </c>
      <c r="T277" s="8">
        <f t="shared" si="68"/>
        <v>0</v>
      </c>
      <c r="U277" s="8">
        <f t="shared" si="69"/>
        <v>0</v>
      </c>
      <c r="V277" s="1">
        <f t="shared" si="66"/>
        <v>1</v>
      </c>
      <c r="W277" s="1">
        <f t="shared" si="70"/>
        <v>1</v>
      </c>
    </row>
    <row r="278" spans="1:23" x14ac:dyDescent="0.3">
      <c r="A278" s="4">
        <f t="shared" si="74"/>
        <v>271</v>
      </c>
      <c r="B278" s="8">
        <f t="shared" si="67"/>
        <v>83692.06</v>
      </c>
      <c r="C278" s="8">
        <f t="shared" si="64"/>
        <v>557.95000000000005</v>
      </c>
      <c r="D278" s="8">
        <f t="shared" si="75"/>
        <v>2529.3100000000004</v>
      </c>
      <c r="E278" s="8">
        <f t="shared" si="71"/>
        <v>3087.26</v>
      </c>
      <c r="F278" s="21">
        <v>0</v>
      </c>
      <c r="G278" s="13"/>
      <c r="H278" s="4">
        <f t="shared" si="63"/>
        <v>271</v>
      </c>
      <c r="I278" s="8">
        <f t="shared" si="62"/>
        <v>83688.600000000006</v>
      </c>
      <c r="J278" s="8">
        <f t="shared" si="72"/>
        <v>557.91999999999996</v>
      </c>
      <c r="K278" s="8">
        <f t="shared" si="65"/>
        <v>2529.3500000000004</v>
      </c>
      <c r="L278" s="8">
        <f t="shared" si="73"/>
        <v>3087.2700000000004</v>
      </c>
      <c r="M278" s="21">
        <v>0</v>
      </c>
      <c r="T278" s="8">
        <f t="shared" si="68"/>
        <v>0</v>
      </c>
      <c r="U278" s="8">
        <f t="shared" si="69"/>
        <v>0</v>
      </c>
      <c r="V278" s="1">
        <f t="shared" si="66"/>
        <v>1</v>
      </c>
      <c r="W278" s="1">
        <f t="shared" si="70"/>
        <v>1</v>
      </c>
    </row>
    <row r="279" spans="1:23" x14ac:dyDescent="0.3">
      <c r="A279" s="4">
        <f t="shared" si="74"/>
        <v>272</v>
      </c>
      <c r="B279" s="8">
        <f t="shared" si="67"/>
        <v>81162.75</v>
      </c>
      <c r="C279" s="8">
        <f t="shared" si="64"/>
        <v>541.09</v>
      </c>
      <c r="D279" s="8">
        <f t="shared" si="75"/>
        <v>2546.17</v>
      </c>
      <c r="E279" s="8">
        <f t="shared" si="71"/>
        <v>3087.26</v>
      </c>
      <c r="F279" s="21">
        <v>0</v>
      </c>
      <c r="G279" s="13"/>
      <c r="H279" s="4">
        <f t="shared" si="63"/>
        <v>272</v>
      </c>
      <c r="I279" s="8">
        <f t="shared" si="62"/>
        <v>81159.25</v>
      </c>
      <c r="J279" s="8">
        <f t="shared" si="72"/>
        <v>541.05999999999995</v>
      </c>
      <c r="K279" s="8">
        <f t="shared" si="65"/>
        <v>2546.2100000000005</v>
      </c>
      <c r="L279" s="8">
        <f t="shared" si="73"/>
        <v>3087.2700000000004</v>
      </c>
      <c r="M279" s="21">
        <v>0</v>
      </c>
      <c r="T279" s="8">
        <f t="shared" si="68"/>
        <v>0</v>
      </c>
      <c r="U279" s="8">
        <f t="shared" si="69"/>
        <v>0</v>
      </c>
      <c r="V279" s="1">
        <f t="shared" si="66"/>
        <v>1</v>
      </c>
      <c r="W279" s="1">
        <f t="shared" si="70"/>
        <v>1</v>
      </c>
    </row>
    <row r="280" spans="1:23" x14ac:dyDescent="0.3">
      <c r="A280" s="4">
        <f t="shared" si="74"/>
        <v>273</v>
      </c>
      <c r="B280" s="8">
        <f t="shared" si="67"/>
        <v>78616.58</v>
      </c>
      <c r="C280" s="8">
        <f t="shared" si="64"/>
        <v>524.11</v>
      </c>
      <c r="D280" s="8">
        <f t="shared" si="75"/>
        <v>2563.1600000000003</v>
      </c>
      <c r="E280" s="8">
        <f t="shared" si="71"/>
        <v>3087.2700000000004</v>
      </c>
      <c r="F280" s="21">
        <v>0</v>
      </c>
      <c r="G280" s="13"/>
      <c r="H280" s="4">
        <f t="shared" si="63"/>
        <v>273</v>
      </c>
      <c r="I280" s="8">
        <f t="shared" si="62"/>
        <v>78613.039999999994</v>
      </c>
      <c r="J280" s="8">
        <f t="shared" si="72"/>
        <v>524.09</v>
      </c>
      <c r="K280" s="8">
        <f t="shared" si="65"/>
        <v>2563.1800000000003</v>
      </c>
      <c r="L280" s="8">
        <f t="shared" si="73"/>
        <v>3087.2700000000004</v>
      </c>
      <c r="M280" s="21">
        <v>0</v>
      </c>
      <c r="T280" s="8">
        <f t="shared" si="68"/>
        <v>0</v>
      </c>
      <c r="U280" s="8">
        <f t="shared" si="69"/>
        <v>0</v>
      </c>
      <c r="V280" s="1">
        <f t="shared" si="66"/>
        <v>1</v>
      </c>
      <c r="W280" s="1">
        <f t="shared" si="70"/>
        <v>1</v>
      </c>
    </row>
    <row r="281" spans="1:23" x14ac:dyDescent="0.3">
      <c r="A281" s="4">
        <f t="shared" si="74"/>
        <v>274</v>
      </c>
      <c r="B281" s="8">
        <f t="shared" si="67"/>
        <v>76053.42</v>
      </c>
      <c r="C281" s="8">
        <f t="shared" si="64"/>
        <v>507.02</v>
      </c>
      <c r="D281" s="8">
        <f t="shared" si="75"/>
        <v>2580.2400000000002</v>
      </c>
      <c r="E281" s="8">
        <f t="shared" si="71"/>
        <v>3087.26</v>
      </c>
      <c r="F281" s="21">
        <v>0</v>
      </c>
      <c r="G281" s="13"/>
      <c r="H281" s="4">
        <f t="shared" si="63"/>
        <v>274</v>
      </c>
      <c r="I281" s="8">
        <f t="shared" si="62"/>
        <v>76049.86</v>
      </c>
      <c r="J281" s="8">
        <f t="shared" si="72"/>
        <v>507</v>
      </c>
      <c r="K281" s="8">
        <f t="shared" si="65"/>
        <v>2580.2700000000004</v>
      </c>
      <c r="L281" s="8">
        <f t="shared" si="73"/>
        <v>3087.2700000000004</v>
      </c>
      <c r="M281" s="21">
        <v>0</v>
      </c>
      <c r="T281" s="8">
        <f t="shared" si="68"/>
        <v>0</v>
      </c>
      <c r="U281" s="8">
        <f t="shared" si="69"/>
        <v>0</v>
      </c>
      <c r="V281" s="1">
        <f t="shared" si="66"/>
        <v>1</v>
      </c>
      <c r="W281" s="1">
        <f t="shared" si="70"/>
        <v>1</v>
      </c>
    </row>
    <row r="282" spans="1:23" x14ac:dyDescent="0.3">
      <c r="A282" s="4">
        <f t="shared" si="74"/>
        <v>275</v>
      </c>
      <c r="B282" s="8">
        <f t="shared" si="67"/>
        <v>73473.179999999993</v>
      </c>
      <c r="C282" s="8">
        <f t="shared" si="64"/>
        <v>489.82</v>
      </c>
      <c r="D282" s="8">
        <f t="shared" si="75"/>
        <v>2597.44</v>
      </c>
      <c r="E282" s="8">
        <f t="shared" si="71"/>
        <v>3087.26</v>
      </c>
      <c r="F282" s="21">
        <v>0</v>
      </c>
      <c r="G282" s="13"/>
      <c r="H282" s="4">
        <f t="shared" si="63"/>
        <v>275</v>
      </c>
      <c r="I282" s="8">
        <f t="shared" si="62"/>
        <v>73469.59</v>
      </c>
      <c r="J282" s="8">
        <f t="shared" si="72"/>
        <v>489.8</v>
      </c>
      <c r="K282" s="8">
        <f t="shared" si="65"/>
        <v>2597.4700000000003</v>
      </c>
      <c r="L282" s="8">
        <f t="shared" si="73"/>
        <v>3087.2700000000004</v>
      </c>
      <c r="M282" s="21">
        <v>0</v>
      </c>
      <c r="T282" s="8">
        <f t="shared" si="68"/>
        <v>0</v>
      </c>
      <c r="U282" s="8">
        <f t="shared" si="69"/>
        <v>0</v>
      </c>
      <c r="V282" s="1">
        <f t="shared" si="66"/>
        <v>1</v>
      </c>
      <c r="W282" s="1">
        <f t="shared" si="70"/>
        <v>1</v>
      </c>
    </row>
    <row r="283" spans="1:23" x14ac:dyDescent="0.3">
      <c r="A283" s="4">
        <f t="shared" si="74"/>
        <v>276</v>
      </c>
      <c r="B283" s="8">
        <f t="shared" si="67"/>
        <v>70875.740000000005</v>
      </c>
      <c r="C283" s="8">
        <f t="shared" si="64"/>
        <v>472.5</v>
      </c>
      <c r="D283" s="8">
        <f t="shared" si="75"/>
        <v>2614.7600000000002</v>
      </c>
      <c r="E283" s="8">
        <f t="shared" si="71"/>
        <v>3087.26</v>
      </c>
      <c r="F283" s="21">
        <v>0</v>
      </c>
      <c r="G283" s="13"/>
      <c r="H283" s="4">
        <f t="shared" si="63"/>
        <v>276</v>
      </c>
      <c r="I283" s="8">
        <f t="shared" si="62"/>
        <v>70872.12</v>
      </c>
      <c r="J283" s="8">
        <f t="shared" si="72"/>
        <v>472.48</v>
      </c>
      <c r="K283" s="8">
        <f t="shared" si="65"/>
        <v>2614.7900000000004</v>
      </c>
      <c r="L283" s="8">
        <f t="shared" si="73"/>
        <v>3087.2700000000004</v>
      </c>
      <c r="M283" s="21">
        <v>0</v>
      </c>
      <c r="T283" s="8">
        <f t="shared" si="68"/>
        <v>0</v>
      </c>
      <c r="U283" s="8">
        <f t="shared" si="69"/>
        <v>0</v>
      </c>
      <c r="V283" s="1">
        <f t="shared" si="66"/>
        <v>1</v>
      </c>
      <c r="W283" s="1">
        <f t="shared" si="70"/>
        <v>1</v>
      </c>
    </row>
    <row r="284" spans="1:23" x14ac:dyDescent="0.3">
      <c r="A284" s="4">
        <f t="shared" si="74"/>
        <v>277</v>
      </c>
      <c r="B284" s="8">
        <f t="shared" si="67"/>
        <v>68260.98</v>
      </c>
      <c r="C284" s="8">
        <f t="shared" si="64"/>
        <v>455.07</v>
      </c>
      <c r="D284" s="8">
        <f t="shared" si="75"/>
        <v>2632.19</v>
      </c>
      <c r="E284" s="8">
        <f t="shared" si="71"/>
        <v>3087.26</v>
      </c>
      <c r="F284" s="21">
        <v>0</v>
      </c>
      <c r="G284" s="13"/>
      <c r="H284" s="4">
        <f t="shared" si="63"/>
        <v>277</v>
      </c>
      <c r="I284" s="8">
        <f t="shared" si="62"/>
        <v>68257.33</v>
      </c>
      <c r="J284" s="8">
        <f t="shared" si="72"/>
        <v>455.05</v>
      </c>
      <c r="K284" s="8">
        <f t="shared" si="65"/>
        <v>2632.2200000000003</v>
      </c>
      <c r="L284" s="8">
        <f t="shared" si="73"/>
        <v>3087.2700000000004</v>
      </c>
      <c r="M284" s="21">
        <v>0</v>
      </c>
      <c r="T284" s="8">
        <f t="shared" si="68"/>
        <v>0</v>
      </c>
      <c r="U284" s="8">
        <f t="shared" si="69"/>
        <v>0</v>
      </c>
      <c r="V284" s="1">
        <f t="shared" si="66"/>
        <v>1</v>
      </c>
      <c r="W284" s="1">
        <f t="shared" si="70"/>
        <v>1</v>
      </c>
    </row>
    <row r="285" spans="1:23" x14ac:dyDescent="0.3">
      <c r="A285" s="4">
        <f t="shared" si="74"/>
        <v>278</v>
      </c>
      <c r="B285" s="8">
        <f t="shared" si="67"/>
        <v>65628.789999999994</v>
      </c>
      <c r="C285" s="8">
        <f t="shared" si="64"/>
        <v>437.53</v>
      </c>
      <c r="D285" s="8">
        <f t="shared" si="75"/>
        <v>2649.7300000000005</v>
      </c>
      <c r="E285" s="8">
        <f t="shared" si="71"/>
        <v>3087.26</v>
      </c>
      <c r="F285" s="21">
        <v>0</v>
      </c>
      <c r="G285" s="13"/>
      <c r="H285" s="4">
        <f t="shared" si="63"/>
        <v>278</v>
      </c>
      <c r="I285" s="8">
        <f t="shared" si="62"/>
        <v>65625.11</v>
      </c>
      <c r="J285" s="8">
        <f t="shared" si="72"/>
        <v>437.5</v>
      </c>
      <c r="K285" s="8">
        <f t="shared" si="65"/>
        <v>2649.7700000000004</v>
      </c>
      <c r="L285" s="8">
        <f t="shared" si="73"/>
        <v>3087.2700000000004</v>
      </c>
      <c r="M285" s="21">
        <v>0</v>
      </c>
      <c r="T285" s="8">
        <f t="shared" si="68"/>
        <v>0</v>
      </c>
      <c r="U285" s="8">
        <f t="shared" si="69"/>
        <v>0</v>
      </c>
      <c r="V285" s="1">
        <f t="shared" si="66"/>
        <v>1</v>
      </c>
      <c r="W285" s="1">
        <f t="shared" si="70"/>
        <v>1</v>
      </c>
    </row>
    <row r="286" spans="1:23" x14ac:dyDescent="0.3">
      <c r="A286" s="4">
        <f t="shared" si="74"/>
        <v>279</v>
      </c>
      <c r="B286" s="8">
        <f t="shared" si="67"/>
        <v>62979.06</v>
      </c>
      <c r="C286" s="8">
        <f t="shared" si="64"/>
        <v>419.86</v>
      </c>
      <c r="D286" s="8">
        <f t="shared" si="75"/>
        <v>2667.4</v>
      </c>
      <c r="E286" s="8">
        <f t="shared" si="71"/>
        <v>3087.26</v>
      </c>
      <c r="F286" s="21">
        <v>0</v>
      </c>
      <c r="G286" s="13"/>
      <c r="H286" s="4">
        <f t="shared" si="63"/>
        <v>279</v>
      </c>
      <c r="I286" s="8">
        <f t="shared" si="62"/>
        <v>62975.34</v>
      </c>
      <c r="J286" s="8">
        <f t="shared" si="72"/>
        <v>419.84</v>
      </c>
      <c r="K286" s="8">
        <f t="shared" si="65"/>
        <v>2667.4300000000003</v>
      </c>
      <c r="L286" s="8">
        <f t="shared" si="73"/>
        <v>3087.2700000000004</v>
      </c>
      <c r="M286" s="21">
        <v>0</v>
      </c>
      <c r="T286" s="8">
        <f t="shared" si="68"/>
        <v>0</v>
      </c>
      <c r="U286" s="8">
        <f t="shared" si="69"/>
        <v>0</v>
      </c>
      <c r="V286" s="1">
        <f t="shared" si="66"/>
        <v>1</v>
      </c>
      <c r="W286" s="1">
        <f t="shared" si="70"/>
        <v>1</v>
      </c>
    </row>
    <row r="287" spans="1:23" x14ac:dyDescent="0.3">
      <c r="A287" s="4">
        <f t="shared" si="74"/>
        <v>280</v>
      </c>
      <c r="B287" s="8">
        <f t="shared" si="67"/>
        <v>60311.66</v>
      </c>
      <c r="C287" s="8">
        <f t="shared" si="64"/>
        <v>402.08</v>
      </c>
      <c r="D287" s="8">
        <f t="shared" si="75"/>
        <v>2685.1800000000003</v>
      </c>
      <c r="E287" s="8">
        <f t="shared" si="71"/>
        <v>3087.26</v>
      </c>
      <c r="F287" s="21">
        <v>0</v>
      </c>
      <c r="G287" s="13"/>
      <c r="H287" s="4">
        <f t="shared" si="63"/>
        <v>280</v>
      </c>
      <c r="I287" s="8">
        <f t="shared" si="62"/>
        <v>60307.91</v>
      </c>
      <c r="J287" s="8">
        <f t="shared" si="72"/>
        <v>402.05</v>
      </c>
      <c r="K287" s="8">
        <f t="shared" si="65"/>
        <v>2685.2200000000003</v>
      </c>
      <c r="L287" s="8">
        <f t="shared" si="73"/>
        <v>3087.2700000000004</v>
      </c>
      <c r="M287" s="21">
        <v>0</v>
      </c>
      <c r="T287" s="8">
        <f t="shared" si="68"/>
        <v>0</v>
      </c>
      <c r="U287" s="8">
        <f t="shared" si="69"/>
        <v>0</v>
      </c>
      <c r="V287" s="1">
        <f t="shared" si="66"/>
        <v>1</v>
      </c>
      <c r="W287" s="1">
        <f t="shared" si="70"/>
        <v>1</v>
      </c>
    </row>
    <row r="288" spans="1:23" x14ac:dyDescent="0.3">
      <c r="A288" s="4">
        <f t="shared" si="74"/>
        <v>281</v>
      </c>
      <c r="B288" s="8">
        <f t="shared" si="67"/>
        <v>57626.48</v>
      </c>
      <c r="C288" s="8">
        <f t="shared" si="64"/>
        <v>384.18</v>
      </c>
      <c r="D288" s="8">
        <f t="shared" si="75"/>
        <v>2703.0800000000004</v>
      </c>
      <c r="E288" s="8">
        <f t="shared" si="71"/>
        <v>3087.26</v>
      </c>
      <c r="F288" s="21">
        <v>0</v>
      </c>
      <c r="G288" s="13"/>
      <c r="H288" s="4">
        <f t="shared" si="63"/>
        <v>281</v>
      </c>
      <c r="I288" s="8">
        <f t="shared" si="62"/>
        <v>57622.69</v>
      </c>
      <c r="J288" s="8">
        <f t="shared" si="72"/>
        <v>384.15</v>
      </c>
      <c r="K288" s="8">
        <f t="shared" si="65"/>
        <v>2703.1200000000003</v>
      </c>
      <c r="L288" s="8">
        <f t="shared" si="73"/>
        <v>3087.2700000000004</v>
      </c>
      <c r="M288" s="21">
        <v>0</v>
      </c>
      <c r="T288" s="8">
        <f t="shared" si="68"/>
        <v>0</v>
      </c>
      <c r="U288" s="8">
        <f t="shared" si="69"/>
        <v>0</v>
      </c>
      <c r="V288" s="1">
        <f t="shared" si="66"/>
        <v>1</v>
      </c>
      <c r="W288" s="1">
        <f t="shared" si="70"/>
        <v>1</v>
      </c>
    </row>
    <row r="289" spans="1:23" x14ac:dyDescent="0.3">
      <c r="A289" s="4">
        <f t="shared" si="74"/>
        <v>282</v>
      </c>
      <c r="B289" s="8">
        <f t="shared" si="67"/>
        <v>54923.4</v>
      </c>
      <c r="C289" s="8">
        <f t="shared" si="64"/>
        <v>366.16</v>
      </c>
      <c r="D289" s="8">
        <f t="shared" si="75"/>
        <v>2721.1000000000004</v>
      </c>
      <c r="E289" s="8">
        <f t="shared" si="71"/>
        <v>3087.26</v>
      </c>
      <c r="F289" s="21">
        <v>0</v>
      </c>
      <c r="G289" s="13"/>
      <c r="H289" s="4">
        <f t="shared" si="63"/>
        <v>282</v>
      </c>
      <c r="I289" s="8">
        <f t="shared" si="62"/>
        <v>54919.57</v>
      </c>
      <c r="J289" s="8">
        <f t="shared" si="72"/>
        <v>366.13</v>
      </c>
      <c r="K289" s="8">
        <f t="shared" si="65"/>
        <v>2721.1400000000003</v>
      </c>
      <c r="L289" s="8">
        <f t="shared" si="73"/>
        <v>3087.2700000000004</v>
      </c>
      <c r="M289" s="21">
        <v>0</v>
      </c>
      <c r="T289" s="8">
        <f t="shared" si="68"/>
        <v>0</v>
      </c>
      <c r="U289" s="8">
        <f t="shared" si="69"/>
        <v>0</v>
      </c>
      <c r="V289" s="1">
        <f t="shared" si="66"/>
        <v>1</v>
      </c>
      <c r="W289" s="1">
        <f t="shared" si="70"/>
        <v>1</v>
      </c>
    </row>
    <row r="290" spans="1:23" x14ac:dyDescent="0.3">
      <c r="A290" s="4">
        <f t="shared" si="74"/>
        <v>283</v>
      </c>
      <c r="B290" s="8">
        <f t="shared" si="67"/>
        <v>52202.3</v>
      </c>
      <c r="C290" s="8">
        <f t="shared" si="64"/>
        <v>348.02</v>
      </c>
      <c r="D290" s="8">
        <f t="shared" si="75"/>
        <v>2739.2400000000002</v>
      </c>
      <c r="E290" s="8">
        <f t="shared" si="71"/>
        <v>3087.26</v>
      </c>
      <c r="F290" s="21">
        <v>0</v>
      </c>
      <c r="G290" s="13"/>
      <c r="H290" s="4">
        <f t="shared" si="63"/>
        <v>283</v>
      </c>
      <c r="I290" s="8">
        <f t="shared" si="62"/>
        <v>52198.43</v>
      </c>
      <c r="J290" s="8">
        <f t="shared" si="72"/>
        <v>347.99</v>
      </c>
      <c r="K290" s="8">
        <f t="shared" si="65"/>
        <v>2739.2800000000007</v>
      </c>
      <c r="L290" s="8">
        <f t="shared" si="73"/>
        <v>3087.2700000000004</v>
      </c>
      <c r="M290" s="21">
        <v>0</v>
      </c>
      <c r="T290" s="8">
        <f t="shared" si="68"/>
        <v>0</v>
      </c>
      <c r="U290" s="8">
        <f t="shared" si="69"/>
        <v>0</v>
      </c>
      <c r="V290" s="1">
        <f t="shared" si="66"/>
        <v>1</v>
      </c>
      <c r="W290" s="1">
        <f t="shared" si="70"/>
        <v>1</v>
      </c>
    </row>
    <row r="291" spans="1:23" x14ac:dyDescent="0.3">
      <c r="A291" s="4">
        <f t="shared" si="74"/>
        <v>284</v>
      </c>
      <c r="B291" s="8">
        <f t="shared" si="67"/>
        <v>49463.06</v>
      </c>
      <c r="C291" s="8">
        <f t="shared" si="64"/>
        <v>329.75</v>
      </c>
      <c r="D291" s="8">
        <f t="shared" si="75"/>
        <v>2757.51</v>
      </c>
      <c r="E291" s="8">
        <f t="shared" si="71"/>
        <v>3087.26</v>
      </c>
      <c r="F291" s="21">
        <v>0</v>
      </c>
      <c r="G291" s="13"/>
      <c r="H291" s="4">
        <f t="shared" si="63"/>
        <v>284</v>
      </c>
      <c r="I291" s="8">
        <f t="shared" si="62"/>
        <v>49459.15</v>
      </c>
      <c r="J291" s="8">
        <f t="shared" si="72"/>
        <v>329.73</v>
      </c>
      <c r="K291" s="8">
        <f t="shared" si="65"/>
        <v>2757.5400000000004</v>
      </c>
      <c r="L291" s="8">
        <f t="shared" si="73"/>
        <v>3087.2700000000004</v>
      </c>
      <c r="M291" s="21">
        <v>0</v>
      </c>
      <c r="T291" s="8">
        <f t="shared" si="68"/>
        <v>0</v>
      </c>
      <c r="U291" s="8">
        <f t="shared" si="69"/>
        <v>0</v>
      </c>
      <c r="V291" s="1">
        <f t="shared" si="66"/>
        <v>1</v>
      </c>
      <c r="W291" s="1">
        <f t="shared" si="70"/>
        <v>1</v>
      </c>
    </row>
    <row r="292" spans="1:23" x14ac:dyDescent="0.3">
      <c r="A292" s="4">
        <f t="shared" si="74"/>
        <v>285</v>
      </c>
      <c r="B292" s="8">
        <f t="shared" si="67"/>
        <v>46705.55</v>
      </c>
      <c r="C292" s="8">
        <f t="shared" si="64"/>
        <v>311.37</v>
      </c>
      <c r="D292" s="8">
        <f t="shared" si="75"/>
        <v>2775.8900000000003</v>
      </c>
      <c r="E292" s="8">
        <f t="shared" si="71"/>
        <v>3087.26</v>
      </c>
      <c r="F292" s="21">
        <v>0</v>
      </c>
      <c r="G292" s="13"/>
      <c r="H292" s="4">
        <f t="shared" si="63"/>
        <v>285</v>
      </c>
      <c r="I292" s="8">
        <f t="shared" si="62"/>
        <v>46701.61</v>
      </c>
      <c r="J292" s="8">
        <f t="shared" si="72"/>
        <v>311.33999999999997</v>
      </c>
      <c r="K292" s="8">
        <f t="shared" si="65"/>
        <v>2775.9300000000003</v>
      </c>
      <c r="L292" s="8">
        <f t="shared" si="73"/>
        <v>3087.2700000000004</v>
      </c>
      <c r="M292" s="21">
        <v>0</v>
      </c>
      <c r="T292" s="8">
        <f t="shared" si="68"/>
        <v>0</v>
      </c>
      <c r="U292" s="8">
        <f t="shared" si="69"/>
        <v>0</v>
      </c>
      <c r="V292" s="1">
        <f t="shared" si="66"/>
        <v>1</v>
      </c>
      <c r="W292" s="1">
        <f t="shared" si="70"/>
        <v>1</v>
      </c>
    </row>
    <row r="293" spans="1:23" x14ac:dyDescent="0.3">
      <c r="A293" s="4">
        <f t="shared" si="74"/>
        <v>286</v>
      </c>
      <c r="B293" s="8">
        <f t="shared" si="67"/>
        <v>43929.66</v>
      </c>
      <c r="C293" s="8">
        <f t="shared" si="64"/>
        <v>292.86</v>
      </c>
      <c r="D293" s="8">
        <f t="shared" si="75"/>
        <v>2794.4</v>
      </c>
      <c r="E293" s="8">
        <f t="shared" si="71"/>
        <v>3087.26</v>
      </c>
      <c r="F293" s="21">
        <v>0</v>
      </c>
      <c r="G293" s="13"/>
      <c r="H293" s="4">
        <f t="shared" si="63"/>
        <v>286</v>
      </c>
      <c r="I293" s="8">
        <f t="shared" si="62"/>
        <v>43925.68</v>
      </c>
      <c r="J293" s="8">
        <f t="shared" si="72"/>
        <v>292.83999999999997</v>
      </c>
      <c r="K293" s="8">
        <f t="shared" si="65"/>
        <v>2794.4300000000003</v>
      </c>
      <c r="L293" s="8">
        <f t="shared" si="73"/>
        <v>3087.2700000000004</v>
      </c>
      <c r="M293" s="21">
        <v>0</v>
      </c>
      <c r="T293" s="8">
        <f t="shared" si="68"/>
        <v>0</v>
      </c>
      <c r="U293" s="8">
        <f t="shared" si="69"/>
        <v>0</v>
      </c>
      <c r="V293" s="1">
        <f t="shared" si="66"/>
        <v>1</v>
      </c>
      <c r="W293" s="1">
        <f t="shared" si="70"/>
        <v>1</v>
      </c>
    </row>
    <row r="294" spans="1:23" x14ac:dyDescent="0.3">
      <c r="A294" s="4">
        <f t="shared" si="74"/>
        <v>287</v>
      </c>
      <c r="B294" s="8">
        <f t="shared" si="67"/>
        <v>41135.26</v>
      </c>
      <c r="C294" s="8">
        <f t="shared" si="64"/>
        <v>274.24</v>
      </c>
      <c r="D294" s="8">
        <f t="shared" si="75"/>
        <v>2813.0200000000004</v>
      </c>
      <c r="E294" s="8">
        <f t="shared" si="71"/>
        <v>3087.26</v>
      </c>
      <c r="F294" s="21">
        <v>0</v>
      </c>
      <c r="G294" s="13"/>
      <c r="H294" s="4">
        <f t="shared" si="63"/>
        <v>287</v>
      </c>
      <c r="I294" s="8">
        <f t="shared" si="62"/>
        <v>41131.25</v>
      </c>
      <c r="J294" s="8">
        <f t="shared" si="72"/>
        <v>274.20999999999998</v>
      </c>
      <c r="K294" s="8">
        <f t="shared" si="65"/>
        <v>2813.0600000000004</v>
      </c>
      <c r="L294" s="8">
        <f t="shared" si="73"/>
        <v>3087.2700000000004</v>
      </c>
      <c r="M294" s="21">
        <v>0</v>
      </c>
      <c r="T294" s="8">
        <f t="shared" si="68"/>
        <v>0</v>
      </c>
      <c r="U294" s="8">
        <f t="shared" si="69"/>
        <v>0</v>
      </c>
      <c r="V294" s="1">
        <f t="shared" si="66"/>
        <v>1</v>
      </c>
      <c r="W294" s="1">
        <f t="shared" si="70"/>
        <v>1</v>
      </c>
    </row>
    <row r="295" spans="1:23" x14ac:dyDescent="0.3">
      <c r="A295" s="4">
        <f t="shared" si="74"/>
        <v>288</v>
      </c>
      <c r="B295" s="8">
        <f t="shared" si="67"/>
        <v>38322.239999999998</v>
      </c>
      <c r="C295" s="8">
        <f t="shared" si="64"/>
        <v>255.48</v>
      </c>
      <c r="D295" s="8">
        <f t="shared" si="75"/>
        <v>2831.78</v>
      </c>
      <c r="E295" s="8">
        <f t="shared" si="71"/>
        <v>3087.26</v>
      </c>
      <c r="F295" s="21">
        <v>0</v>
      </c>
      <c r="G295" s="13"/>
      <c r="H295" s="4">
        <f t="shared" si="63"/>
        <v>288</v>
      </c>
      <c r="I295" s="8">
        <f t="shared" si="62"/>
        <v>38318.19</v>
      </c>
      <c r="J295" s="8">
        <f t="shared" si="72"/>
        <v>255.45</v>
      </c>
      <c r="K295" s="8">
        <f t="shared" si="65"/>
        <v>2831.8200000000006</v>
      </c>
      <c r="L295" s="8">
        <f t="shared" si="73"/>
        <v>3087.2700000000004</v>
      </c>
      <c r="M295" s="21">
        <v>0</v>
      </c>
      <c r="T295" s="8">
        <f t="shared" si="68"/>
        <v>0</v>
      </c>
      <c r="U295" s="8">
        <f t="shared" si="69"/>
        <v>0</v>
      </c>
      <c r="V295" s="1">
        <f t="shared" si="66"/>
        <v>1</v>
      </c>
      <c r="W295" s="1">
        <f t="shared" si="70"/>
        <v>1</v>
      </c>
    </row>
    <row r="296" spans="1:23" x14ac:dyDescent="0.3">
      <c r="A296" s="4">
        <f t="shared" si="74"/>
        <v>289</v>
      </c>
      <c r="B296" s="8">
        <f t="shared" si="67"/>
        <v>35490.46</v>
      </c>
      <c r="C296" s="8">
        <f t="shared" si="64"/>
        <v>236.6</v>
      </c>
      <c r="D296" s="8">
        <f t="shared" si="75"/>
        <v>2850.6600000000003</v>
      </c>
      <c r="E296" s="8">
        <f t="shared" si="71"/>
        <v>3087.26</v>
      </c>
      <c r="F296" s="21">
        <v>0</v>
      </c>
      <c r="G296" s="13"/>
      <c r="H296" s="4">
        <f t="shared" si="63"/>
        <v>289</v>
      </c>
      <c r="I296" s="8">
        <f t="shared" si="62"/>
        <v>35486.370000000003</v>
      </c>
      <c r="J296" s="8">
        <f t="shared" si="72"/>
        <v>236.58</v>
      </c>
      <c r="K296" s="8">
        <f t="shared" si="65"/>
        <v>2850.6900000000005</v>
      </c>
      <c r="L296" s="8">
        <f t="shared" si="73"/>
        <v>3087.2700000000004</v>
      </c>
      <c r="M296" s="21">
        <v>0</v>
      </c>
      <c r="T296" s="8">
        <f t="shared" si="68"/>
        <v>0</v>
      </c>
      <c r="U296" s="8">
        <f t="shared" si="69"/>
        <v>0</v>
      </c>
      <c r="V296" s="1">
        <f t="shared" si="66"/>
        <v>1</v>
      </c>
      <c r="W296" s="1">
        <f t="shared" si="70"/>
        <v>1</v>
      </c>
    </row>
    <row r="297" spans="1:23" x14ac:dyDescent="0.3">
      <c r="A297" s="4">
        <f t="shared" si="74"/>
        <v>290</v>
      </c>
      <c r="B297" s="8">
        <f t="shared" si="67"/>
        <v>32639.8</v>
      </c>
      <c r="C297" s="8">
        <f t="shared" si="64"/>
        <v>217.6</v>
      </c>
      <c r="D297" s="8">
        <f t="shared" si="75"/>
        <v>2869.6600000000003</v>
      </c>
      <c r="E297" s="8">
        <f t="shared" si="71"/>
        <v>3087.26</v>
      </c>
      <c r="F297" s="21">
        <v>0</v>
      </c>
      <c r="G297" s="13"/>
      <c r="H297" s="4">
        <f t="shared" si="63"/>
        <v>290</v>
      </c>
      <c r="I297" s="8">
        <f t="shared" si="62"/>
        <v>32635.68</v>
      </c>
      <c r="J297" s="8">
        <f t="shared" si="72"/>
        <v>217.57</v>
      </c>
      <c r="K297" s="8">
        <f t="shared" si="65"/>
        <v>2869.7000000000003</v>
      </c>
      <c r="L297" s="8">
        <f t="shared" si="73"/>
        <v>3087.2700000000004</v>
      </c>
      <c r="M297" s="21">
        <v>0</v>
      </c>
      <c r="T297" s="8">
        <f t="shared" si="68"/>
        <v>0</v>
      </c>
      <c r="U297" s="8">
        <f t="shared" si="69"/>
        <v>0</v>
      </c>
      <c r="V297" s="1">
        <f t="shared" si="66"/>
        <v>1</v>
      </c>
      <c r="W297" s="1">
        <f t="shared" si="70"/>
        <v>1</v>
      </c>
    </row>
    <row r="298" spans="1:23" x14ac:dyDescent="0.3">
      <c r="A298" s="4">
        <f t="shared" si="74"/>
        <v>291</v>
      </c>
      <c r="B298" s="8">
        <f t="shared" si="67"/>
        <v>29770.14</v>
      </c>
      <c r="C298" s="8">
        <f t="shared" si="64"/>
        <v>198.47</v>
      </c>
      <c r="D298" s="8">
        <f t="shared" si="75"/>
        <v>2888.7900000000004</v>
      </c>
      <c r="E298" s="8">
        <f t="shared" si="71"/>
        <v>3087.26</v>
      </c>
      <c r="F298" s="21">
        <v>0</v>
      </c>
      <c r="G298" s="13"/>
      <c r="H298" s="4">
        <f t="shared" si="63"/>
        <v>291</v>
      </c>
      <c r="I298" s="8">
        <f t="shared" si="62"/>
        <v>29765.98</v>
      </c>
      <c r="J298" s="8">
        <f t="shared" si="72"/>
        <v>198.44</v>
      </c>
      <c r="K298" s="8">
        <f t="shared" si="65"/>
        <v>2888.8300000000004</v>
      </c>
      <c r="L298" s="8">
        <f t="shared" si="73"/>
        <v>3087.2700000000004</v>
      </c>
      <c r="M298" s="21">
        <v>0</v>
      </c>
      <c r="T298" s="8">
        <f t="shared" si="68"/>
        <v>0</v>
      </c>
      <c r="U298" s="8">
        <f t="shared" si="69"/>
        <v>0</v>
      </c>
      <c r="V298" s="1">
        <f t="shared" si="66"/>
        <v>1</v>
      </c>
      <c r="W298" s="1">
        <f t="shared" si="70"/>
        <v>1</v>
      </c>
    </row>
    <row r="299" spans="1:23" x14ac:dyDescent="0.3">
      <c r="A299" s="4">
        <f t="shared" si="74"/>
        <v>292</v>
      </c>
      <c r="B299" s="8">
        <f t="shared" si="67"/>
        <v>26881.35</v>
      </c>
      <c r="C299" s="8">
        <f t="shared" si="64"/>
        <v>179.21</v>
      </c>
      <c r="D299" s="8">
        <f t="shared" si="75"/>
        <v>2908.05</v>
      </c>
      <c r="E299" s="8">
        <f t="shared" si="71"/>
        <v>3087.26</v>
      </c>
      <c r="F299" s="21">
        <v>0</v>
      </c>
      <c r="G299" s="13"/>
      <c r="H299" s="4">
        <f t="shared" si="63"/>
        <v>292</v>
      </c>
      <c r="I299" s="8">
        <f t="shared" si="62"/>
        <v>26877.15</v>
      </c>
      <c r="J299" s="8">
        <f t="shared" si="72"/>
        <v>179.18</v>
      </c>
      <c r="K299" s="8">
        <f t="shared" si="65"/>
        <v>2908.0900000000006</v>
      </c>
      <c r="L299" s="8">
        <f t="shared" si="73"/>
        <v>3087.2700000000004</v>
      </c>
      <c r="M299" s="21">
        <v>0</v>
      </c>
      <c r="T299" s="8">
        <f t="shared" si="68"/>
        <v>0</v>
      </c>
      <c r="U299" s="8">
        <f t="shared" si="69"/>
        <v>0</v>
      </c>
      <c r="V299" s="1">
        <f t="shared" si="66"/>
        <v>1</v>
      </c>
      <c r="W299" s="1">
        <f t="shared" si="70"/>
        <v>1</v>
      </c>
    </row>
    <row r="300" spans="1:23" x14ac:dyDescent="0.3">
      <c r="A300" s="4">
        <f t="shared" si="74"/>
        <v>293</v>
      </c>
      <c r="B300" s="8">
        <f t="shared" si="67"/>
        <v>23973.3</v>
      </c>
      <c r="C300" s="8">
        <f t="shared" si="64"/>
        <v>159.82</v>
      </c>
      <c r="D300" s="8">
        <f t="shared" si="75"/>
        <v>2927.44</v>
      </c>
      <c r="E300" s="8">
        <f t="shared" si="71"/>
        <v>3087.26</v>
      </c>
      <c r="F300" s="21">
        <v>0</v>
      </c>
      <c r="G300" s="13"/>
      <c r="H300" s="4">
        <f t="shared" si="63"/>
        <v>293</v>
      </c>
      <c r="I300" s="8">
        <f t="shared" si="62"/>
        <v>23969.06</v>
      </c>
      <c r="J300" s="8">
        <f t="shared" si="72"/>
        <v>159.79</v>
      </c>
      <c r="K300" s="8">
        <f t="shared" si="65"/>
        <v>2927.4800000000005</v>
      </c>
      <c r="L300" s="8">
        <f t="shared" si="73"/>
        <v>3087.2700000000004</v>
      </c>
      <c r="M300" s="21">
        <v>0</v>
      </c>
      <c r="T300" s="8">
        <f t="shared" si="68"/>
        <v>0</v>
      </c>
      <c r="U300" s="8">
        <f t="shared" si="69"/>
        <v>0</v>
      </c>
      <c r="V300" s="1">
        <f t="shared" si="66"/>
        <v>1</v>
      </c>
      <c r="W300" s="1">
        <f t="shared" si="70"/>
        <v>1</v>
      </c>
    </row>
    <row r="301" spans="1:23" x14ac:dyDescent="0.3">
      <c r="A301" s="4">
        <f t="shared" si="74"/>
        <v>294</v>
      </c>
      <c r="B301" s="8">
        <f t="shared" si="67"/>
        <v>21045.86</v>
      </c>
      <c r="C301" s="8">
        <f t="shared" si="64"/>
        <v>140.31</v>
      </c>
      <c r="D301" s="8">
        <f t="shared" si="75"/>
        <v>2946.9500000000003</v>
      </c>
      <c r="E301" s="8">
        <f t="shared" si="71"/>
        <v>3087.26</v>
      </c>
      <c r="F301" s="21">
        <v>0</v>
      </c>
      <c r="G301" s="13"/>
      <c r="H301" s="4">
        <f t="shared" si="63"/>
        <v>294</v>
      </c>
      <c r="I301" s="8">
        <f t="shared" si="62"/>
        <v>21041.58</v>
      </c>
      <c r="J301" s="8">
        <f t="shared" si="72"/>
        <v>140.28</v>
      </c>
      <c r="K301" s="8">
        <f t="shared" si="65"/>
        <v>2946.9900000000002</v>
      </c>
      <c r="L301" s="8">
        <f t="shared" si="73"/>
        <v>3087.2700000000004</v>
      </c>
      <c r="M301" s="21">
        <v>0</v>
      </c>
      <c r="T301" s="8">
        <f t="shared" si="68"/>
        <v>0</v>
      </c>
      <c r="U301" s="8">
        <f t="shared" si="69"/>
        <v>0</v>
      </c>
      <c r="V301" s="1">
        <f t="shared" si="66"/>
        <v>1</v>
      </c>
      <c r="W301" s="1">
        <f t="shared" si="70"/>
        <v>1</v>
      </c>
    </row>
    <row r="302" spans="1:23" x14ac:dyDescent="0.3">
      <c r="A302" s="4">
        <f t="shared" si="74"/>
        <v>295</v>
      </c>
      <c r="B302" s="8">
        <f t="shared" si="67"/>
        <v>18098.91</v>
      </c>
      <c r="C302" s="8">
        <f t="shared" si="64"/>
        <v>120.66</v>
      </c>
      <c r="D302" s="8">
        <f t="shared" si="75"/>
        <v>2966.6000000000004</v>
      </c>
      <c r="E302" s="8">
        <f t="shared" si="71"/>
        <v>3087.26</v>
      </c>
      <c r="F302" s="21">
        <v>0</v>
      </c>
      <c r="G302" s="13"/>
      <c r="H302" s="4">
        <f t="shared" si="63"/>
        <v>295</v>
      </c>
      <c r="I302" s="8">
        <f t="shared" si="62"/>
        <v>18094.59</v>
      </c>
      <c r="J302" s="8">
        <f t="shared" si="72"/>
        <v>120.63</v>
      </c>
      <c r="K302" s="8">
        <f t="shared" si="65"/>
        <v>2966.6400000000003</v>
      </c>
      <c r="L302" s="8">
        <f t="shared" si="73"/>
        <v>3087.2700000000004</v>
      </c>
      <c r="M302" s="21">
        <v>0</v>
      </c>
      <c r="T302" s="8">
        <f t="shared" si="68"/>
        <v>0</v>
      </c>
      <c r="U302" s="8">
        <f t="shared" si="69"/>
        <v>0</v>
      </c>
      <c r="V302" s="1">
        <f t="shared" si="66"/>
        <v>1</v>
      </c>
      <c r="W302" s="1">
        <f t="shared" si="70"/>
        <v>1</v>
      </c>
    </row>
    <row r="303" spans="1:23" x14ac:dyDescent="0.3">
      <c r="A303" s="4">
        <f t="shared" si="74"/>
        <v>296</v>
      </c>
      <c r="B303" s="8">
        <f t="shared" si="67"/>
        <v>15132.31</v>
      </c>
      <c r="C303" s="8">
        <f t="shared" si="64"/>
        <v>100.88</v>
      </c>
      <c r="D303" s="8">
        <f t="shared" si="75"/>
        <v>2986.38</v>
      </c>
      <c r="E303" s="8">
        <f t="shared" si="71"/>
        <v>3087.26</v>
      </c>
      <c r="F303" s="21">
        <v>0</v>
      </c>
      <c r="G303" s="13"/>
      <c r="H303" s="4">
        <f t="shared" si="63"/>
        <v>296</v>
      </c>
      <c r="I303" s="8">
        <f t="shared" si="62"/>
        <v>15127.95</v>
      </c>
      <c r="J303" s="8">
        <f t="shared" si="72"/>
        <v>100.85</v>
      </c>
      <c r="K303" s="8">
        <f t="shared" si="65"/>
        <v>2986.4200000000005</v>
      </c>
      <c r="L303" s="8">
        <f t="shared" si="73"/>
        <v>3087.2700000000004</v>
      </c>
      <c r="M303" s="21">
        <v>0</v>
      </c>
      <c r="T303" s="8">
        <f t="shared" si="68"/>
        <v>0</v>
      </c>
      <c r="U303" s="8">
        <f t="shared" si="69"/>
        <v>0</v>
      </c>
      <c r="V303" s="1">
        <f t="shared" si="66"/>
        <v>1</v>
      </c>
      <c r="W303" s="1">
        <f t="shared" si="70"/>
        <v>1</v>
      </c>
    </row>
    <row r="304" spans="1:23" x14ac:dyDescent="0.3">
      <c r="A304" s="4">
        <f t="shared" si="74"/>
        <v>297</v>
      </c>
      <c r="B304" s="8">
        <f t="shared" si="67"/>
        <v>12145.93</v>
      </c>
      <c r="C304" s="8">
        <f t="shared" si="64"/>
        <v>80.97</v>
      </c>
      <c r="D304" s="8">
        <f t="shared" si="75"/>
        <v>3006.2900000000004</v>
      </c>
      <c r="E304" s="8">
        <f t="shared" si="71"/>
        <v>3087.26</v>
      </c>
      <c r="F304" s="21">
        <v>0</v>
      </c>
      <c r="G304" s="13"/>
      <c r="H304" s="4">
        <f t="shared" si="63"/>
        <v>297</v>
      </c>
      <c r="I304" s="8">
        <f t="shared" si="62"/>
        <v>12141.53</v>
      </c>
      <c r="J304" s="8">
        <f t="shared" si="72"/>
        <v>80.94</v>
      </c>
      <c r="K304" s="8">
        <f t="shared" si="65"/>
        <v>3006.3300000000004</v>
      </c>
      <c r="L304" s="8">
        <f t="shared" si="73"/>
        <v>3087.2700000000004</v>
      </c>
      <c r="M304" s="21">
        <v>0</v>
      </c>
      <c r="T304" s="8">
        <f t="shared" si="68"/>
        <v>0</v>
      </c>
      <c r="U304" s="8">
        <f t="shared" si="69"/>
        <v>0</v>
      </c>
      <c r="V304" s="1">
        <f t="shared" si="66"/>
        <v>1</v>
      </c>
      <c r="W304" s="1">
        <f t="shared" si="70"/>
        <v>1</v>
      </c>
    </row>
    <row r="305" spans="1:23" x14ac:dyDescent="0.3">
      <c r="A305" s="4">
        <f t="shared" si="74"/>
        <v>298</v>
      </c>
      <c r="B305" s="8">
        <f t="shared" si="67"/>
        <v>9139.64</v>
      </c>
      <c r="C305" s="8">
        <f t="shared" si="64"/>
        <v>60.93</v>
      </c>
      <c r="D305" s="8">
        <f t="shared" si="75"/>
        <v>3026.3300000000004</v>
      </c>
      <c r="E305" s="8">
        <f t="shared" si="71"/>
        <v>3087.26</v>
      </c>
      <c r="F305" s="21">
        <v>0</v>
      </c>
      <c r="G305" s="13"/>
      <c r="H305" s="4">
        <f t="shared" si="63"/>
        <v>298</v>
      </c>
      <c r="I305" s="8">
        <f t="shared" si="62"/>
        <v>9135.2000000000007</v>
      </c>
      <c r="J305" s="8">
        <f t="shared" si="72"/>
        <v>60.9</v>
      </c>
      <c r="K305" s="8">
        <f t="shared" si="65"/>
        <v>3026.3700000000003</v>
      </c>
      <c r="L305" s="8">
        <f t="shared" si="73"/>
        <v>3087.2700000000004</v>
      </c>
      <c r="M305" s="21">
        <v>0</v>
      </c>
      <c r="T305" s="8">
        <f t="shared" si="68"/>
        <v>0</v>
      </c>
      <c r="U305" s="8">
        <f t="shared" si="69"/>
        <v>0</v>
      </c>
      <c r="V305" s="1">
        <f t="shared" si="66"/>
        <v>1</v>
      </c>
      <c r="W305" s="1">
        <f t="shared" si="70"/>
        <v>1</v>
      </c>
    </row>
    <row r="306" spans="1:23" x14ac:dyDescent="0.3">
      <c r="A306" s="4">
        <f t="shared" si="74"/>
        <v>299</v>
      </c>
      <c r="B306" s="8">
        <f t="shared" si="67"/>
        <v>6113.31</v>
      </c>
      <c r="C306" s="8">
        <f t="shared" si="64"/>
        <v>40.76</v>
      </c>
      <c r="D306" s="8">
        <f t="shared" si="75"/>
        <v>3046.5</v>
      </c>
      <c r="E306" s="8">
        <f t="shared" si="71"/>
        <v>3087.26</v>
      </c>
      <c r="F306" s="21">
        <v>0</v>
      </c>
      <c r="G306" s="13"/>
      <c r="H306" s="4">
        <f t="shared" si="63"/>
        <v>299</v>
      </c>
      <c r="I306" s="8">
        <f t="shared" si="62"/>
        <v>6108.83</v>
      </c>
      <c r="J306" s="8">
        <f t="shared" si="72"/>
        <v>40.729999999999997</v>
      </c>
      <c r="K306" s="8">
        <f t="shared" si="65"/>
        <v>3046.5400000000004</v>
      </c>
      <c r="L306" s="8">
        <f t="shared" si="73"/>
        <v>3087.2700000000004</v>
      </c>
      <c r="M306" s="21">
        <v>0</v>
      </c>
      <c r="T306" s="8">
        <f t="shared" si="68"/>
        <v>0</v>
      </c>
      <c r="U306" s="8">
        <f t="shared" si="69"/>
        <v>0</v>
      </c>
      <c r="V306" s="1">
        <f t="shared" si="66"/>
        <v>1</v>
      </c>
      <c r="W306" s="1">
        <f t="shared" si="70"/>
        <v>1</v>
      </c>
    </row>
    <row r="307" spans="1:23" x14ac:dyDescent="0.3">
      <c r="A307" s="4">
        <f t="shared" si="74"/>
        <v>300</v>
      </c>
      <c r="B307" s="8">
        <f t="shared" si="67"/>
        <v>3066.81</v>
      </c>
      <c r="C307" s="8">
        <f t="shared" si="64"/>
        <v>20.45</v>
      </c>
      <c r="D307" s="8">
        <f t="shared" si="75"/>
        <v>3066.81</v>
      </c>
      <c r="E307" s="8">
        <f t="shared" si="71"/>
        <v>3087.26</v>
      </c>
      <c r="F307" s="21">
        <v>0</v>
      </c>
      <c r="G307" s="13"/>
      <c r="H307" s="4">
        <f t="shared" si="63"/>
        <v>300</v>
      </c>
      <c r="I307" s="8">
        <f t="shared" si="62"/>
        <v>3062.29</v>
      </c>
      <c r="J307" s="8">
        <f t="shared" si="72"/>
        <v>20.420000000000002</v>
      </c>
      <c r="K307" s="8">
        <f t="shared" si="65"/>
        <v>3062.29</v>
      </c>
      <c r="L307" s="8">
        <f t="shared" si="73"/>
        <v>3082.71</v>
      </c>
      <c r="M307" s="21">
        <v>0</v>
      </c>
      <c r="T307" s="8">
        <f t="shared" si="68"/>
        <v>0</v>
      </c>
      <c r="U307" s="8">
        <f t="shared" si="69"/>
        <v>0</v>
      </c>
      <c r="V307" s="1">
        <f t="shared" si="66"/>
        <v>1</v>
      </c>
      <c r="W307" s="1">
        <f t="shared" si="70"/>
        <v>1</v>
      </c>
    </row>
    <row r="308" spans="1:23" x14ac:dyDescent="0.3">
      <c r="A308" s="4" t="str">
        <f t="shared" si="74"/>
        <v/>
      </c>
      <c r="B308" s="8" t="str">
        <f t="shared" si="67"/>
        <v/>
      </c>
      <c r="C308" s="8" t="str">
        <f t="shared" si="64"/>
        <v/>
      </c>
      <c r="D308" s="8" t="str">
        <f t="shared" si="75"/>
        <v/>
      </c>
      <c r="E308" s="8" t="str">
        <f t="shared" si="71"/>
        <v/>
      </c>
      <c r="F308" s="21">
        <v>0</v>
      </c>
      <c r="G308" s="13"/>
      <c r="H308" s="4" t="str">
        <f t="shared" si="63"/>
        <v/>
      </c>
      <c r="I308" s="8" t="str">
        <f t="shared" si="62"/>
        <v/>
      </c>
      <c r="J308" s="8" t="str">
        <f t="shared" si="72"/>
        <v/>
      </c>
      <c r="K308" s="8" t="str">
        <f t="shared" si="65"/>
        <v/>
      </c>
      <c r="L308" s="8" t="str">
        <f t="shared" si="73"/>
        <v/>
      </c>
      <c r="M308" s="21">
        <v>0</v>
      </c>
      <c r="T308" s="8">
        <f t="shared" si="68"/>
        <v>0</v>
      </c>
      <c r="U308" s="8">
        <f t="shared" si="69"/>
        <v>0</v>
      </c>
      <c r="V308" s="1" t="str">
        <f t="shared" si="66"/>
        <v/>
      </c>
      <c r="W308" s="1" t="str">
        <f t="shared" si="70"/>
        <v/>
      </c>
    </row>
    <row r="309" spans="1:23" x14ac:dyDescent="0.3">
      <c r="A309" s="4" t="str">
        <f t="shared" si="74"/>
        <v/>
      </c>
      <c r="B309" s="8" t="str">
        <f t="shared" si="67"/>
        <v/>
      </c>
      <c r="C309" s="8" t="str">
        <f t="shared" si="64"/>
        <v/>
      </c>
      <c r="D309" s="8" t="str">
        <f t="shared" si="75"/>
        <v/>
      </c>
      <c r="E309" s="8" t="str">
        <f t="shared" si="71"/>
        <v/>
      </c>
      <c r="F309" s="21">
        <v>0</v>
      </c>
      <c r="G309" s="13"/>
      <c r="H309" s="4" t="str">
        <f t="shared" si="63"/>
        <v/>
      </c>
      <c r="I309" s="8" t="str">
        <f t="shared" si="62"/>
        <v/>
      </c>
      <c r="J309" s="8" t="str">
        <f t="shared" si="72"/>
        <v/>
      </c>
      <c r="K309" s="8" t="str">
        <f t="shared" si="65"/>
        <v/>
      </c>
      <c r="L309" s="8" t="str">
        <f t="shared" si="73"/>
        <v/>
      </c>
      <c r="M309" s="21">
        <v>0</v>
      </c>
      <c r="T309" s="8">
        <f t="shared" si="68"/>
        <v>0</v>
      </c>
      <c r="U309" s="8">
        <f t="shared" si="69"/>
        <v>0</v>
      </c>
      <c r="V309" s="1" t="str">
        <f t="shared" si="66"/>
        <v/>
      </c>
      <c r="W309" s="1" t="str">
        <f t="shared" si="70"/>
        <v/>
      </c>
    </row>
    <row r="310" spans="1:23" x14ac:dyDescent="0.3">
      <c r="A310" s="4" t="str">
        <f t="shared" si="74"/>
        <v/>
      </c>
      <c r="B310" s="8" t="str">
        <f t="shared" si="67"/>
        <v/>
      </c>
      <c r="C310" s="8" t="str">
        <f t="shared" si="64"/>
        <v/>
      </c>
      <c r="D310" s="8" t="str">
        <f t="shared" si="75"/>
        <v/>
      </c>
      <c r="E310" s="8" t="str">
        <f t="shared" si="71"/>
        <v/>
      </c>
      <c r="F310" s="21">
        <v>0</v>
      </c>
      <c r="G310" s="13"/>
      <c r="H310" s="4" t="str">
        <f t="shared" si="63"/>
        <v/>
      </c>
      <c r="I310" s="8" t="str">
        <f t="shared" si="62"/>
        <v/>
      </c>
      <c r="J310" s="8" t="str">
        <f t="shared" si="72"/>
        <v/>
      </c>
      <c r="K310" s="8" t="str">
        <f t="shared" si="65"/>
        <v/>
      </c>
      <c r="L310" s="8" t="str">
        <f t="shared" si="73"/>
        <v/>
      </c>
      <c r="M310" s="21">
        <v>0</v>
      </c>
      <c r="T310" s="8">
        <f t="shared" si="68"/>
        <v>0</v>
      </c>
      <c r="U310" s="8">
        <f t="shared" si="69"/>
        <v>0</v>
      </c>
      <c r="V310" s="1" t="str">
        <f t="shared" si="66"/>
        <v/>
      </c>
      <c r="W310" s="1" t="str">
        <f t="shared" si="70"/>
        <v/>
      </c>
    </row>
    <row r="311" spans="1:23" x14ac:dyDescent="0.3">
      <c r="A311" s="4" t="str">
        <f t="shared" si="74"/>
        <v/>
      </c>
      <c r="B311" s="8" t="str">
        <f t="shared" si="67"/>
        <v/>
      </c>
      <c r="C311" s="8" t="str">
        <f t="shared" si="64"/>
        <v/>
      </c>
      <c r="D311" s="8" t="str">
        <f t="shared" si="75"/>
        <v/>
      </c>
      <c r="E311" s="8" t="str">
        <f t="shared" si="71"/>
        <v/>
      </c>
      <c r="F311" s="21">
        <v>0</v>
      </c>
      <c r="G311" s="13"/>
      <c r="H311" s="4" t="str">
        <f t="shared" ref="H311:H374" si="76">IF(I311&lt;&gt;"",H310+1,"")</f>
        <v/>
      </c>
      <c r="I311" s="8" t="str">
        <f t="shared" ref="I311:I374" si="77">IF(I310&lt;&gt;"",IF(ROUND(I310-K310-M310,2)&gt;0,ROUND(I310-K310-M310,2),""),"")</f>
        <v/>
      </c>
      <c r="J311" s="8" t="str">
        <f t="shared" si="72"/>
        <v/>
      </c>
      <c r="K311" s="8" t="str">
        <f t="shared" si="65"/>
        <v/>
      </c>
      <c r="L311" s="8" t="str">
        <f t="shared" si="73"/>
        <v/>
      </c>
      <c r="M311" s="21">
        <v>0</v>
      </c>
      <c r="T311" s="8">
        <f t="shared" si="68"/>
        <v>0</v>
      </c>
      <c r="U311" s="8">
        <f t="shared" si="69"/>
        <v>0</v>
      </c>
      <c r="V311" s="1" t="str">
        <f t="shared" si="66"/>
        <v/>
      </c>
      <c r="W311" s="1" t="str">
        <f t="shared" si="70"/>
        <v/>
      </c>
    </row>
    <row r="312" spans="1:23" x14ac:dyDescent="0.3">
      <c r="A312" s="4" t="str">
        <f t="shared" si="74"/>
        <v/>
      </c>
      <c r="B312" s="8" t="str">
        <f t="shared" si="67"/>
        <v/>
      </c>
      <c r="C312" s="8" t="str">
        <f t="shared" si="64"/>
        <v/>
      </c>
      <c r="D312" s="8" t="str">
        <f t="shared" si="75"/>
        <v/>
      </c>
      <c r="E312" s="8" t="str">
        <f t="shared" si="71"/>
        <v/>
      </c>
      <c r="F312" s="21">
        <v>0</v>
      </c>
      <c r="G312" s="13"/>
      <c r="H312" s="4" t="str">
        <f t="shared" si="76"/>
        <v/>
      </c>
      <c r="I312" s="8" t="str">
        <f t="shared" si="77"/>
        <v/>
      </c>
      <c r="J312" s="8" t="str">
        <f t="shared" si="72"/>
        <v/>
      </c>
      <c r="K312" s="8" t="str">
        <f t="shared" si="65"/>
        <v/>
      </c>
      <c r="L312" s="8" t="str">
        <f t="shared" si="73"/>
        <v/>
      </c>
      <c r="M312" s="21">
        <v>0</v>
      </c>
      <c r="T312" s="8">
        <f t="shared" si="68"/>
        <v>0</v>
      </c>
      <c r="U312" s="8">
        <f t="shared" si="69"/>
        <v>0</v>
      </c>
      <c r="V312" s="1" t="str">
        <f t="shared" si="66"/>
        <v/>
      </c>
      <c r="W312" s="1" t="str">
        <f t="shared" si="70"/>
        <v/>
      </c>
    </row>
    <row r="313" spans="1:23" x14ac:dyDescent="0.3">
      <c r="A313" s="4" t="str">
        <f t="shared" si="74"/>
        <v/>
      </c>
      <c r="B313" s="8" t="str">
        <f t="shared" si="67"/>
        <v/>
      </c>
      <c r="C313" s="8" t="str">
        <f t="shared" si="64"/>
        <v/>
      </c>
      <c r="D313" s="8" t="str">
        <f t="shared" si="75"/>
        <v/>
      </c>
      <c r="E313" s="8" t="str">
        <f t="shared" si="71"/>
        <v/>
      </c>
      <c r="F313" s="21">
        <v>0</v>
      </c>
      <c r="G313" s="13"/>
      <c r="H313" s="4" t="str">
        <f t="shared" si="76"/>
        <v/>
      </c>
      <c r="I313" s="8" t="str">
        <f t="shared" si="77"/>
        <v/>
      </c>
      <c r="J313" s="8" t="str">
        <f t="shared" si="72"/>
        <v/>
      </c>
      <c r="K313" s="8" t="str">
        <f t="shared" si="65"/>
        <v/>
      </c>
      <c r="L313" s="8" t="str">
        <f t="shared" si="73"/>
        <v/>
      </c>
      <c r="M313" s="21">
        <v>0</v>
      </c>
      <c r="T313" s="8">
        <f t="shared" si="68"/>
        <v>0</v>
      </c>
      <c r="U313" s="8">
        <f t="shared" si="69"/>
        <v>0</v>
      </c>
      <c r="V313" s="1" t="str">
        <f t="shared" si="66"/>
        <v/>
      </c>
      <c r="W313" s="1" t="str">
        <f t="shared" si="70"/>
        <v/>
      </c>
    </row>
    <row r="314" spans="1:23" x14ac:dyDescent="0.3">
      <c r="A314" s="4" t="str">
        <f t="shared" si="74"/>
        <v/>
      </c>
      <c r="B314" s="8" t="str">
        <f t="shared" si="67"/>
        <v/>
      </c>
      <c r="C314" s="8" t="str">
        <f t="shared" si="64"/>
        <v/>
      </c>
      <c r="D314" s="8" t="str">
        <f t="shared" si="75"/>
        <v/>
      </c>
      <c r="E314" s="8" t="str">
        <f t="shared" si="71"/>
        <v/>
      </c>
      <c r="F314" s="21">
        <v>0</v>
      </c>
      <c r="G314" s="13"/>
      <c r="H314" s="4" t="str">
        <f t="shared" si="76"/>
        <v/>
      </c>
      <c r="I314" s="8" t="str">
        <f t="shared" si="77"/>
        <v/>
      </c>
      <c r="J314" s="8" t="str">
        <f t="shared" si="72"/>
        <v/>
      </c>
      <c r="K314" s="8" t="str">
        <f t="shared" si="65"/>
        <v/>
      </c>
      <c r="L314" s="8" t="str">
        <f t="shared" si="73"/>
        <v/>
      </c>
      <c r="M314" s="21">
        <v>0</v>
      </c>
      <c r="T314" s="8">
        <f t="shared" si="68"/>
        <v>0</v>
      </c>
      <c r="U314" s="8">
        <f t="shared" si="69"/>
        <v>0</v>
      </c>
      <c r="V314" s="1" t="str">
        <f t="shared" si="66"/>
        <v/>
      </c>
      <c r="W314" s="1" t="str">
        <f t="shared" si="70"/>
        <v/>
      </c>
    </row>
    <row r="315" spans="1:23" x14ac:dyDescent="0.3">
      <c r="A315" s="4" t="str">
        <f t="shared" si="74"/>
        <v/>
      </c>
      <c r="B315" s="8" t="str">
        <f t="shared" si="67"/>
        <v/>
      </c>
      <c r="C315" s="8" t="str">
        <f t="shared" si="64"/>
        <v/>
      </c>
      <c r="D315" s="8" t="str">
        <f t="shared" si="75"/>
        <v/>
      </c>
      <c r="E315" s="8" t="str">
        <f t="shared" si="71"/>
        <v/>
      </c>
      <c r="F315" s="21">
        <v>0</v>
      </c>
      <c r="G315" s="13"/>
      <c r="H315" s="4" t="str">
        <f t="shared" si="76"/>
        <v/>
      </c>
      <c r="I315" s="8" t="str">
        <f t="shared" si="77"/>
        <v/>
      </c>
      <c r="J315" s="8" t="str">
        <f t="shared" si="72"/>
        <v/>
      </c>
      <c r="K315" s="8" t="str">
        <f t="shared" si="65"/>
        <v/>
      </c>
      <c r="L315" s="8" t="str">
        <f t="shared" si="73"/>
        <v/>
      </c>
      <c r="M315" s="21">
        <v>0</v>
      </c>
      <c r="T315" s="8">
        <f t="shared" si="68"/>
        <v>0</v>
      </c>
      <c r="U315" s="8">
        <f t="shared" si="69"/>
        <v>0</v>
      </c>
      <c r="V315" s="1" t="str">
        <f t="shared" si="66"/>
        <v/>
      </c>
      <c r="W315" s="1" t="str">
        <f t="shared" si="70"/>
        <v/>
      </c>
    </row>
    <row r="316" spans="1:23" x14ac:dyDescent="0.3">
      <c r="A316" s="4" t="str">
        <f t="shared" si="74"/>
        <v/>
      </c>
      <c r="B316" s="8" t="str">
        <f t="shared" si="67"/>
        <v/>
      </c>
      <c r="C316" s="8" t="str">
        <f t="shared" si="64"/>
        <v/>
      </c>
      <c r="D316" s="8" t="str">
        <f t="shared" si="75"/>
        <v/>
      </c>
      <c r="E316" s="8" t="str">
        <f t="shared" si="71"/>
        <v/>
      </c>
      <c r="F316" s="21">
        <v>0</v>
      </c>
      <c r="G316" s="13"/>
      <c r="H316" s="4" t="str">
        <f t="shared" si="76"/>
        <v/>
      </c>
      <c r="I316" s="8" t="str">
        <f t="shared" si="77"/>
        <v/>
      </c>
      <c r="J316" s="8" t="str">
        <f t="shared" si="72"/>
        <v/>
      </c>
      <c r="K316" s="8" t="str">
        <f t="shared" si="65"/>
        <v/>
      </c>
      <c r="L316" s="8" t="str">
        <f t="shared" si="73"/>
        <v/>
      </c>
      <c r="M316" s="21">
        <v>0</v>
      </c>
      <c r="T316" s="8">
        <f t="shared" si="68"/>
        <v>0</v>
      </c>
      <c r="U316" s="8">
        <f t="shared" si="69"/>
        <v>0</v>
      </c>
      <c r="V316" s="1" t="str">
        <f t="shared" si="66"/>
        <v/>
      </c>
      <c r="W316" s="1" t="str">
        <f t="shared" si="70"/>
        <v/>
      </c>
    </row>
    <row r="317" spans="1:23" x14ac:dyDescent="0.3">
      <c r="A317" s="4" t="str">
        <f t="shared" si="74"/>
        <v/>
      </c>
      <c r="B317" s="8" t="str">
        <f t="shared" si="67"/>
        <v/>
      </c>
      <c r="C317" s="8" t="str">
        <f t="shared" si="64"/>
        <v/>
      </c>
      <c r="D317" s="8" t="str">
        <f t="shared" si="75"/>
        <v/>
      </c>
      <c r="E317" s="8" t="str">
        <f t="shared" si="71"/>
        <v/>
      </c>
      <c r="F317" s="21">
        <v>0</v>
      </c>
      <c r="G317" s="13"/>
      <c r="H317" s="4" t="str">
        <f t="shared" si="76"/>
        <v/>
      </c>
      <c r="I317" s="8" t="str">
        <f t="shared" si="77"/>
        <v/>
      </c>
      <c r="J317" s="8" t="str">
        <f t="shared" si="72"/>
        <v/>
      </c>
      <c r="K317" s="8" t="str">
        <f t="shared" si="65"/>
        <v/>
      </c>
      <c r="L317" s="8" t="str">
        <f t="shared" si="73"/>
        <v/>
      </c>
      <c r="M317" s="21">
        <v>0</v>
      </c>
      <c r="T317" s="8">
        <f t="shared" si="68"/>
        <v>0</v>
      </c>
      <c r="U317" s="8">
        <f t="shared" si="69"/>
        <v>0</v>
      </c>
      <c r="V317" s="1" t="str">
        <f t="shared" si="66"/>
        <v/>
      </c>
      <c r="W317" s="1" t="str">
        <f t="shared" si="70"/>
        <v/>
      </c>
    </row>
    <row r="318" spans="1:23" x14ac:dyDescent="0.3">
      <c r="A318" s="4" t="str">
        <f t="shared" si="74"/>
        <v/>
      </c>
      <c r="B318" s="8" t="str">
        <f t="shared" si="67"/>
        <v/>
      </c>
      <c r="C318" s="8" t="str">
        <f t="shared" si="64"/>
        <v/>
      </c>
      <c r="D318" s="8" t="str">
        <f t="shared" si="75"/>
        <v/>
      </c>
      <c r="E318" s="8" t="str">
        <f t="shared" si="71"/>
        <v/>
      </c>
      <c r="F318" s="21">
        <v>0</v>
      </c>
      <c r="G318" s="13"/>
      <c r="H318" s="4" t="str">
        <f t="shared" si="76"/>
        <v/>
      </c>
      <c r="I318" s="8" t="str">
        <f t="shared" si="77"/>
        <v/>
      </c>
      <c r="J318" s="8" t="str">
        <f t="shared" si="72"/>
        <v/>
      </c>
      <c r="K318" s="8" t="str">
        <f t="shared" si="65"/>
        <v/>
      </c>
      <c r="L318" s="8" t="str">
        <f t="shared" si="73"/>
        <v/>
      </c>
      <c r="M318" s="21">
        <v>0</v>
      </c>
      <c r="T318" s="8">
        <f t="shared" si="68"/>
        <v>0</v>
      </c>
      <c r="U318" s="8">
        <f t="shared" si="69"/>
        <v>0</v>
      </c>
      <c r="V318" s="1" t="str">
        <f t="shared" si="66"/>
        <v/>
      </c>
      <c r="W318" s="1" t="str">
        <f t="shared" si="70"/>
        <v/>
      </c>
    </row>
    <row r="319" spans="1:23" x14ac:dyDescent="0.3">
      <c r="A319" s="4" t="str">
        <f t="shared" si="74"/>
        <v/>
      </c>
      <c r="B319" s="8" t="str">
        <f t="shared" si="67"/>
        <v/>
      </c>
      <c r="C319" s="8" t="str">
        <f t="shared" si="64"/>
        <v/>
      </c>
      <c r="D319" s="8" t="str">
        <f t="shared" si="75"/>
        <v/>
      </c>
      <c r="E319" s="8" t="str">
        <f t="shared" si="71"/>
        <v/>
      </c>
      <c r="F319" s="21">
        <v>0</v>
      </c>
      <c r="G319" s="13"/>
      <c r="H319" s="4" t="str">
        <f t="shared" si="76"/>
        <v/>
      </c>
      <c r="I319" s="8" t="str">
        <f t="shared" si="77"/>
        <v/>
      </c>
      <c r="J319" s="8" t="str">
        <f t="shared" si="72"/>
        <v/>
      </c>
      <c r="K319" s="8" t="str">
        <f t="shared" si="65"/>
        <v/>
      </c>
      <c r="L319" s="8" t="str">
        <f t="shared" si="73"/>
        <v/>
      </c>
      <c r="M319" s="21">
        <v>0</v>
      </c>
      <c r="T319" s="8">
        <f t="shared" si="68"/>
        <v>0</v>
      </c>
      <c r="U319" s="8">
        <f t="shared" si="69"/>
        <v>0</v>
      </c>
      <c r="V319" s="1" t="str">
        <f t="shared" si="66"/>
        <v/>
      </c>
      <c r="W319" s="1" t="str">
        <f t="shared" si="70"/>
        <v/>
      </c>
    </row>
    <row r="320" spans="1:23" x14ac:dyDescent="0.3">
      <c r="A320" s="4" t="str">
        <f t="shared" si="74"/>
        <v/>
      </c>
      <c r="B320" s="8" t="str">
        <f t="shared" si="67"/>
        <v/>
      </c>
      <c r="C320" s="8" t="str">
        <f t="shared" si="64"/>
        <v/>
      </c>
      <c r="D320" s="8" t="str">
        <f t="shared" si="75"/>
        <v/>
      </c>
      <c r="E320" s="8" t="str">
        <f t="shared" si="71"/>
        <v/>
      </c>
      <c r="F320" s="21">
        <v>0</v>
      </c>
      <c r="G320" s="13"/>
      <c r="H320" s="4" t="str">
        <f t="shared" si="76"/>
        <v/>
      </c>
      <c r="I320" s="8" t="str">
        <f t="shared" si="77"/>
        <v/>
      </c>
      <c r="J320" s="8" t="str">
        <f t="shared" si="72"/>
        <v/>
      </c>
      <c r="K320" s="8" t="str">
        <f t="shared" si="65"/>
        <v/>
      </c>
      <c r="L320" s="8" t="str">
        <f t="shared" si="73"/>
        <v/>
      </c>
      <c r="M320" s="21">
        <v>0</v>
      </c>
      <c r="T320" s="8">
        <f t="shared" si="68"/>
        <v>0</v>
      </c>
      <c r="U320" s="8">
        <f t="shared" si="69"/>
        <v>0</v>
      </c>
      <c r="V320" s="1" t="str">
        <f t="shared" si="66"/>
        <v/>
      </c>
      <c r="W320" s="1" t="str">
        <f t="shared" si="70"/>
        <v/>
      </c>
    </row>
    <row r="321" spans="1:23" x14ac:dyDescent="0.3">
      <c r="A321" s="4" t="str">
        <f t="shared" si="74"/>
        <v/>
      </c>
      <c r="B321" s="8" t="str">
        <f t="shared" si="67"/>
        <v/>
      </c>
      <c r="C321" s="8" t="str">
        <f t="shared" si="64"/>
        <v/>
      </c>
      <c r="D321" s="8" t="str">
        <f t="shared" si="75"/>
        <v/>
      </c>
      <c r="E321" s="8" t="str">
        <f t="shared" si="71"/>
        <v/>
      </c>
      <c r="F321" s="21">
        <v>0</v>
      </c>
      <c r="G321" s="13"/>
      <c r="H321" s="4" t="str">
        <f t="shared" si="76"/>
        <v/>
      </c>
      <c r="I321" s="8" t="str">
        <f t="shared" si="77"/>
        <v/>
      </c>
      <c r="J321" s="8" t="str">
        <f t="shared" si="72"/>
        <v/>
      </c>
      <c r="K321" s="8" t="str">
        <f t="shared" si="65"/>
        <v/>
      </c>
      <c r="L321" s="8" t="str">
        <f t="shared" si="73"/>
        <v/>
      </c>
      <c r="M321" s="21">
        <v>0</v>
      </c>
      <c r="T321" s="8">
        <f t="shared" si="68"/>
        <v>0</v>
      </c>
      <c r="U321" s="8">
        <f t="shared" si="69"/>
        <v>0</v>
      </c>
      <c r="V321" s="1" t="str">
        <f t="shared" si="66"/>
        <v/>
      </c>
      <c r="W321" s="1" t="str">
        <f t="shared" si="70"/>
        <v/>
      </c>
    </row>
    <row r="322" spans="1:23" x14ac:dyDescent="0.3">
      <c r="A322" s="4" t="str">
        <f t="shared" si="74"/>
        <v/>
      </c>
      <c r="B322" s="8" t="str">
        <f t="shared" si="67"/>
        <v/>
      </c>
      <c r="C322" s="8" t="str">
        <f t="shared" si="64"/>
        <v/>
      </c>
      <c r="D322" s="8" t="str">
        <f t="shared" si="75"/>
        <v/>
      </c>
      <c r="E322" s="8" t="str">
        <f t="shared" si="71"/>
        <v/>
      </c>
      <c r="F322" s="21">
        <v>0</v>
      </c>
      <c r="G322" s="13"/>
      <c r="H322" s="4" t="str">
        <f t="shared" si="76"/>
        <v/>
      </c>
      <c r="I322" s="8" t="str">
        <f t="shared" si="77"/>
        <v/>
      </c>
      <c r="J322" s="8" t="str">
        <f t="shared" si="72"/>
        <v/>
      </c>
      <c r="K322" s="8" t="str">
        <f t="shared" si="65"/>
        <v/>
      </c>
      <c r="L322" s="8" t="str">
        <f t="shared" si="73"/>
        <v/>
      </c>
      <c r="M322" s="21">
        <v>0</v>
      </c>
      <c r="T322" s="8">
        <f t="shared" si="68"/>
        <v>0</v>
      </c>
      <c r="U322" s="8">
        <f t="shared" si="69"/>
        <v>0</v>
      </c>
      <c r="V322" s="1" t="str">
        <f t="shared" si="66"/>
        <v/>
      </c>
      <c r="W322" s="1" t="str">
        <f t="shared" si="70"/>
        <v/>
      </c>
    </row>
    <row r="323" spans="1:23" x14ac:dyDescent="0.3">
      <c r="A323" s="4" t="str">
        <f t="shared" si="74"/>
        <v/>
      </c>
      <c r="B323" s="8" t="str">
        <f t="shared" si="67"/>
        <v/>
      </c>
      <c r="C323" s="8" t="str">
        <f t="shared" si="64"/>
        <v/>
      </c>
      <c r="D323" s="8" t="str">
        <f t="shared" si="75"/>
        <v/>
      </c>
      <c r="E323" s="8" t="str">
        <f t="shared" si="71"/>
        <v/>
      </c>
      <c r="F323" s="21">
        <v>0</v>
      </c>
      <c r="G323" s="13"/>
      <c r="H323" s="4" t="str">
        <f t="shared" si="76"/>
        <v/>
      </c>
      <c r="I323" s="8" t="str">
        <f t="shared" si="77"/>
        <v/>
      </c>
      <c r="J323" s="8" t="str">
        <f t="shared" si="72"/>
        <v/>
      </c>
      <c r="K323" s="8" t="str">
        <f t="shared" si="65"/>
        <v/>
      </c>
      <c r="L323" s="8" t="str">
        <f t="shared" si="73"/>
        <v/>
      </c>
      <c r="M323" s="21">
        <v>0</v>
      </c>
      <c r="T323" s="8">
        <f t="shared" si="68"/>
        <v>0</v>
      </c>
      <c r="U323" s="8">
        <f t="shared" si="69"/>
        <v>0</v>
      </c>
      <c r="V323" s="1" t="str">
        <f t="shared" si="66"/>
        <v/>
      </c>
      <c r="W323" s="1" t="str">
        <f t="shared" si="70"/>
        <v/>
      </c>
    </row>
    <row r="324" spans="1:23" x14ac:dyDescent="0.3">
      <c r="A324" s="4" t="str">
        <f t="shared" si="74"/>
        <v/>
      </c>
      <c r="B324" s="8" t="str">
        <f t="shared" si="67"/>
        <v/>
      </c>
      <c r="C324" s="8" t="str">
        <f t="shared" si="64"/>
        <v/>
      </c>
      <c r="D324" s="8" t="str">
        <f t="shared" si="75"/>
        <v/>
      </c>
      <c r="E324" s="8" t="str">
        <f t="shared" si="71"/>
        <v/>
      </c>
      <c r="F324" s="21">
        <v>0</v>
      </c>
      <c r="G324" s="13"/>
      <c r="H324" s="4" t="str">
        <f t="shared" si="76"/>
        <v/>
      </c>
      <c r="I324" s="8" t="str">
        <f t="shared" si="77"/>
        <v/>
      </c>
      <c r="J324" s="8" t="str">
        <f t="shared" si="72"/>
        <v/>
      </c>
      <c r="K324" s="8" t="str">
        <f t="shared" si="65"/>
        <v/>
      </c>
      <c r="L324" s="8" t="str">
        <f t="shared" si="73"/>
        <v/>
      </c>
      <c r="M324" s="21">
        <v>0</v>
      </c>
      <c r="T324" s="8">
        <f t="shared" si="68"/>
        <v>0</v>
      </c>
      <c r="U324" s="8">
        <f t="shared" si="69"/>
        <v>0</v>
      </c>
      <c r="V324" s="1" t="str">
        <f t="shared" si="66"/>
        <v/>
      </c>
      <c r="W324" s="1" t="str">
        <f t="shared" si="70"/>
        <v/>
      </c>
    </row>
    <row r="325" spans="1:23" x14ac:dyDescent="0.3">
      <c r="A325" s="4" t="str">
        <f t="shared" si="74"/>
        <v/>
      </c>
      <c r="B325" s="8" t="str">
        <f t="shared" si="67"/>
        <v/>
      </c>
      <c r="C325" s="8" t="str">
        <f t="shared" si="64"/>
        <v/>
      </c>
      <c r="D325" s="8" t="str">
        <f t="shared" si="75"/>
        <v/>
      </c>
      <c r="E325" s="8" t="str">
        <f t="shared" si="71"/>
        <v/>
      </c>
      <c r="F325" s="21">
        <v>0</v>
      </c>
      <c r="G325" s="13"/>
      <c r="H325" s="4" t="str">
        <f t="shared" si="76"/>
        <v/>
      </c>
      <c r="I325" s="8" t="str">
        <f t="shared" si="77"/>
        <v/>
      </c>
      <c r="J325" s="8" t="str">
        <f t="shared" si="72"/>
        <v/>
      </c>
      <c r="K325" s="8" t="str">
        <f t="shared" si="65"/>
        <v/>
      </c>
      <c r="L325" s="8" t="str">
        <f t="shared" si="73"/>
        <v/>
      </c>
      <c r="M325" s="21">
        <v>0</v>
      </c>
      <c r="T325" s="8">
        <f t="shared" si="68"/>
        <v>0</v>
      </c>
      <c r="U325" s="8">
        <f t="shared" si="69"/>
        <v>0</v>
      </c>
      <c r="V325" s="1" t="str">
        <f t="shared" si="66"/>
        <v/>
      </c>
      <c r="W325" s="1" t="str">
        <f t="shared" si="70"/>
        <v/>
      </c>
    </row>
    <row r="326" spans="1:23" x14ac:dyDescent="0.3">
      <c r="A326" s="4" t="str">
        <f t="shared" si="74"/>
        <v/>
      </c>
      <c r="B326" s="8" t="str">
        <f t="shared" si="67"/>
        <v/>
      </c>
      <c r="C326" s="8" t="str">
        <f t="shared" si="64"/>
        <v/>
      </c>
      <c r="D326" s="8" t="str">
        <f t="shared" si="75"/>
        <v/>
      </c>
      <c r="E326" s="8" t="str">
        <f t="shared" si="71"/>
        <v/>
      </c>
      <c r="F326" s="21">
        <v>0</v>
      </c>
      <c r="G326" s="13"/>
      <c r="H326" s="4" t="str">
        <f t="shared" si="76"/>
        <v/>
      </c>
      <c r="I326" s="8" t="str">
        <f t="shared" si="77"/>
        <v/>
      </c>
      <c r="J326" s="8" t="str">
        <f t="shared" si="72"/>
        <v/>
      </c>
      <c r="K326" s="8" t="str">
        <f t="shared" si="65"/>
        <v/>
      </c>
      <c r="L326" s="8" t="str">
        <f t="shared" si="73"/>
        <v/>
      </c>
      <c r="M326" s="21">
        <v>0</v>
      </c>
      <c r="T326" s="8">
        <f t="shared" si="68"/>
        <v>0</v>
      </c>
      <c r="U326" s="8">
        <f t="shared" si="69"/>
        <v>0</v>
      </c>
      <c r="V326" s="1" t="str">
        <f t="shared" si="66"/>
        <v/>
      </c>
      <c r="W326" s="1" t="str">
        <f t="shared" si="70"/>
        <v/>
      </c>
    </row>
    <row r="327" spans="1:23" x14ac:dyDescent="0.3">
      <c r="A327" s="4" t="str">
        <f t="shared" si="74"/>
        <v/>
      </c>
      <c r="B327" s="8" t="str">
        <f t="shared" si="67"/>
        <v/>
      </c>
      <c r="C327" s="8" t="str">
        <f t="shared" si="64"/>
        <v/>
      </c>
      <c r="D327" s="8" t="str">
        <f t="shared" si="75"/>
        <v/>
      </c>
      <c r="E327" s="8" t="str">
        <f t="shared" si="71"/>
        <v/>
      </c>
      <c r="F327" s="21">
        <v>0</v>
      </c>
      <c r="G327" s="13"/>
      <c r="H327" s="4" t="str">
        <f t="shared" si="76"/>
        <v/>
      </c>
      <c r="I327" s="8" t="str">
        <f t="shared" si="77"/>
        <v/>
      </c>
      <c r="J327" s="8" t="str">
        <f t="shared" si="72"/>
        <v/>
      </c>
      <c r="K327" s="8" t="str">
        <f t="shared" si="65"/>
        <v/>
      </c>
      <c r="L327" s="8" t="str">
        <f t="shared" si="73"/>
        <v/>
      </c>
      <c r="M327" s="21">
        <v>0</v>
      </c>
      <c r="T327" s="8">
        <f t="shared" si="68"/>
        <v>0</v>
      </c>
      <c r="U327" s="8">
        <f t="shared" si="69"/>
        <v>0</v>
      </c>
      <c r="V327" s="1" t="str">
        <f t="shared" si="66"/>
        <v/>
      </c>
      <c r="W327" s="1" t="str">
        <f t="shared" si="70"/>
        <v/>
      </c>
    </row>
    <row r="328" spans="1:23" x14ac:dyDescent="0.3">
      <c r="A328" s="4" t="str">
        <f t="shared" si="74"/>
        <v/>
      </c>
      <c r="B328" s="8" t="str">
        <f t="shared" si="67"/>
        <v/>
      </c>
      <c r="C328" s="8" t="str">
        <f t="shared" ref="C328:C391" si="78">IF(B328&lt;&gt;"",ROUND(B328*$C$4/12,2),"")</f>
        <v/>
      </c>
      <c r="D328" s="8" t="str">
        <f t="shared" si="75"/>
        <v/>
      </c>
      <c r="E328" s="8" t="str">
        <f t="shared" si="71"/>
        <v/>
      </c>
      <c r="F328" s="21">
        <v>0</v>
      </c>
      <c r="G328" s="13"/>
      <c r="H328" s="4" t="str">
        <f t="shared" si="76"/>
        <v/>
      </c>
      <c r="I328" s="8" t="str">
        <f t="shared" si="77"/>
        <v/>
      </c>
      <c r="J328" s="8" t="str">
        <f t="shared" si="72"/>
        <v/>
      </c>
      <c r="K328" s="8" t="str">
        <f t="shared" ref="K328:K391" si="79">IF(I328&lt;&gt;"",MIN(L328-J328,I328),"")</f>
        <v/>
      </c>
      <c r="L328" s="8" t="str">
        <f t="shared" si="73"/>
        <v/>
      </c>
      <c r="M328" s="21">
        <v>0</v>
      </c>
      <c r="T328" s="8">
        <f t="shared" si="68"/>
        <v>0</v>
      </c>
      <c r="U328" s="8">
        <f t="shared" si="69"/>
        <v>0</v>
      </c>
      <c r="V328" s="1" t="str">
        <f t="shared" ref="V328:V391" si="80">IF(A328&lt;&gt;"",1,"")</f>
        <v/>
      </c>
      <c r="W328" s="1" t="str">
        <f t="shared" si="70"/>
        <v/>
      </c>
    </row>
    <row r="329" spans="1:23" x14ac:dyDescent="0.3">
      <c r="A329" s="4" t="str">
        <f t="shared" si="74"/>
        <v/>
      </c>
      <c r="B329" s="8" t="str">
        <f t="shared" ref="B329:B392" si="81">IF(B328&lt;&gt;"",IF(ROUND(B328-D328-F328,2)&gt;0,ROUND(B328-D328-F328,2),""),"")</f>
        <v/>
      </c>
      <c r="C329" s="8" t="str">
        <f t="shared" si="78"/>
        <v/>
      </c>
      <c r="D329" s="8" t="str">
        <f t="shared" si="75"/>
        <v/>
      </c>
      <c r="E329" s="8" t="str">
        <f t="shared" si="71"/>
        <v/>
      </c>
      <c r="F329" s="21">
        <v>0</v>
      </c>
      <c r="G329" s="13"/>
      <c r="H329" s="4" t="str">
        <f t="shared" si="76"/>
        <v/>
      </c>
      <c r="I329" s="8" t="str">
        <f t="shared" si="77"/>
        <v/>
      </c>
      <c r="J329" s="8" t="str">
        <f t="shared" si="72"/>
        <v/>
      </c>
      <c r="K329" s="8" t="str">
        <f t="shared" si="79"/>
        <v/>
      </c>
      <c r="L329" s="8" t="str">
        <f t="shared" si="73"/>
        <v/>
      </c>
      <c r="M329" s="21">
        <v>0</v>
      </c>
      <c r="T329" s="8">
        <f t="shared" ref="T329:T392" si="82">IF(A329&lt;&gt;"",MIN(F329,B329-D329),0)</f>
        <v>0</v>
      </c>
      <c r="U329" s="8">
        <f t="shared" ref="U329:U392" si="83">IF(H329&lt;&gt;"",MIN(M329,I329-K329),0)</f>
        <v>0</v>
      </c>
      <c r="V329" s="1" t="str">
        <f t="shared" si="80"/>
        <v/>
      </c>
      <c r="W329" s="1" t="str">
        <f t="shared" ref="W329:W392" si="84">IF(H329&lt;&gt;"",1,"")</f>
        <v/>
      </c>
    </row>
    <row r="330" spans="1:23" x14ac:dyDescent="0.3">
      <c r="A330" s="4" t="str">
        <f t="shared" si="74"/>
        <v/>
      </c>
      <c r="B330" s="8" t="str">
        <f t="shared" si="81"/>
        <v/>
      </c>
      <c r="C330" s="8" t="str">
        <f t="shared" si="78"/>
        <v/>
      </c>
      <c r="D330" s="8" t="str">
        <f t="shared" si="75"/>
        <v/>
      </c>
      <c r="E330" s="8" t="str">
        <f t="shared" ref="E330:E393" si="85">IF(B330&lt;&gt;"",IF($C$1="równa",ROUNDUP(MIN(B330+C330,PMT($C$4/12,IF($C$5="krótszy okr.",$C$3,$C$3-A329),IF($C$5="krótszy okr.",$C$2,B330),0,0)*(-1)),2),ROUNDUP(MIN(B330+C330,IF($C$5="krótszy okr.",C330+$C$2/$C$3,C330+B330/($C$3-A329))),2)),"")</f>
        <v/>
      </c>
      <c r="F330" s="21">
        <v>0</v>
      </c>
      <c r="G330" s="13"/>
      <c r="H330" s="4" t="str">
        <f t="shared" si="76"/>
        <v/>
      </c>
      <c r="I330" s="8" t="str">
        <f t="shared" si="77"/>
        <v/>
      </c>
      <c r="J330" s="8" t="str">
        <f t="shared" ref="J330:J393" si="86">IF(I330&lt;&gt;"",ROUND(I330*$J$4/12,2),"")</f>
        <v/>
      </c>
      <c r="K330" s="8" t="str">
        <f t="shared" si="79"/>
        <v/>
      </c>
      <c r="L330" s="8" t="str">
        <f t="shared" ref="L330:L393" si="87">IF(I330&lt;&gt;"",IF($J$1="równa",ROUNDUP(MIN(I330+J330,PMT($J$4/12,IF($J$5="krótszy okr.",$J$3,$J$3-H329),IF($J$5="krótszy okr.",$J$2,I330),0,0)*(-1)),2),ROUNDUP(MIN(I330+J330,IF($J$5="krótszy okr.",J330+$J$2/$J$3,J330+I330/($J$3-H329))),2)),"")</f>
        <v/>
      </c>
      <c r="M330" s="21">
        <v>0</v>
      </c>
      <c r="T330" s="8">
        <f t="shared" si="82"/>
        <v>0</v>
      </c>
      <c r="U330" s="8">
        <f t="shared" si="83"/>
        <v>0</v>
      </c>
      <c r="V330" s="1" t="str">
        <f t="shared" si="80"/>
        <v/>
      </c>
      <c r="W330" s="1" t="str">
        <f t="shared" si="84"/>
        <v/>
      </c>
    </row>
    <row r="331" spans="1:23" x14ac:dyDescent="0.3">
      <c r="A331" s="4" t="str">
        <f t="shared" si="74"/>
        <v/>
      </c>
      <c r="B331" s="8" t="str">
        <f t="shared" si="81"/>
        <v/>
      </c>
      <c r="C331" s="8" t="str">
        <f t="shared" si="78"/>
        <v/>
      </c>
      <c r="D331" s="8" t="str">
        <f t="shared" si="75"/>
        <v/>
      </c>
      <c r="E331" s="8" t="str">
        <f t="shared" si="85"/>
        <v/>
      </c>
      <c r="F331" s="21">
        <v>0</v>
      </c>
      <c r="G331" s="13"/>
      <c r="H331" s="4" t="str">
        <f t="shared" si="76"/>
        <v/>
      </c>
      <c r="I331" s="8" t="str">
        <f t="shared" si="77"/>
        <v/>
      </c>
      <c r="J331" s="8" t="str">
        <f t="shared" si="86"/>
        <v/>
      </c>
      <c r="K331" s="8" t="str">
        <f t="shared" si="79"/>
        <v/>
      </c>
      <c r="L331" s="8" t="str">
        <f t="shared" si="87"/>
        <v/>
      </c>
      <c r="M331" s="21">
        <v>0</v>
      </c>
      <c r="T331" s="8">
        <f t="shared" si="82"/>
        <v>0</v>
      </c>
      <c r="U331" s="8">
        <f t="shared" si="83"/>
        <v>0</v>
      </c>
      <c r="V331" s="1" t="str">
        <f t="shared" si="80"/>
        <v/>
      </c>
      <c r="W331" s="1" t="str">
        <f t="shared" si="84"/>
        <v/>
      </c>
    </row>
    <row r="332" spans="1:23" x14ac:dyDescent="0.3">
      <c r="A332" s="4" t="str">
        <f t="shared" si="74"/>
        <v/>
      </c>
      <c r="B332" s="8" t="str">
        <f t="shared" si="81"/>
        <v/>
      </c>
      <c r="C332" s="8" t="str">
        <f t="shared" si="78"/>
        <v/>
      </c>
      <c r="D332" s="8" t="str">
        <f t="shared" si="75"/>
        <v/>
      </c>
      <c r="E332" s="8" t="str">
        <f t="shared" si="85"/>
        <v/>
      </c>
      <c r="F332" s="21">
        <v>0</v>
      </c>
      <c r="G332" s="13"/>
      <c r="H332" s="4" t="str">
        <f t="shared" si="76"/>
        <v/>
      </c>
      <c r="I332" s="8" t="str">
        <f t="shared" si="77"/>
        <v/>
      </c>
      <c r="J332" s="8" t="str">
        <f t="shared" si="86"/>
        <v/>
      </c>
      <c r="K332" s="8" t="str">
        <f t="shared" si="79"/>
        <v/>
      </c>
      <c r="L332" s="8" t="str">
        <f t="shared" si="87"/>
        <v/>
      </c>
      <c r="M332" s="21">
        <v>0</v>
      </c>
      <c r="T332" s="8">
        <f t="shared" si="82"/>
        <v>0</v>
      </c>
      <c r="U332" s="8">
        <f t="shared" si="83"/>
        <v>0</v>
      </c>
      <c r="V332" s="1" t="str">
        <f t="shared" si="80"/>
        <v/>
      </c>
      <c r="W332" s="1" t="str">
        <f t="shared" si="84"/>
        <v/>
      </c>
    </row>
    <row r="333" spans="1:23" x14ac:dyDescent="0.3">
      <c r="A333" s="4" t="str">
        <f t="shared" si="74"/>
        <v/>
      </c>
      <c r="B333" s="8" t="str">
        <f t="shared" si="81"/>
        <v/>
      </c>
      <c r="C333" s="8" t="str">
        <f t="shared" si="78"/>
        <v/>
      </c>
      <c r="D333" s="8" t="str">
        <f t="shared" si="75"/>
        <v/>
      </c>
      <c r="E333" s="8" t="str">
        <f t="shared" si="85"/>
        <v/>
      </c>
      <c r="F333" s="21">
        <v>0</v>
      </c>
      <c r="G333" s="13"/>
      <c r="H333" s="4" t="str">
        <f t="shared" si="76"/>
        <v/>
      </c>
      <c r="I333" s="8" t="str">
        <f t="shared" si="77"/>
        <v/>
      </c>
      <c r="J333" s="8" t="str">
        <f t="shared" si="86"/>
        <v/>
      </c>
      <c r="K333" s="8" t="str">
        <f t="shared" si="79"/>
        <v/>
      </c>
      <c r="L333" s="8" t="str">
        <f t="shared" si="87"/>
        <v/>
      </c>
      <c r="M333" s="21">
        <v>0</v>
      </c>
      <c r="T333" s="8">
        <f t="shared" si="82"/>
        <v>0</v>
      </c>
      <c r="U333" s="8">
        <f t="shared" si="83"/>
        <v>0</v>
      </c>
      <c r="V333" s="1" t="str">
        <f t="shared" si="80"/>
        <v/>
      </c>
      <c r="W333" s="1" t="str">
        <f t="shared" si="84"/>
        <v/>
      </c>
    </row>
    <row r="334" spans="1:23" x14ac:dyDescent="0.3">
      <c r="A334" s="4" t="str">
        <f t="shared" si="74"/>
        <v/>
      </c>
      <c r="B334" s="8" t="str">
        <f t="shared" si="81"/>
        <v/>
      </c>
      <c r="C334" s="8" t="str">
        <f t="shared" si="78"/>
        <v/>
      </c>
      <c r="D334" s="8" t="str">
        <f t="shared" si="75"/>
        <v/>
      </c>
      <c r="E334" s="8" t="str">
        <f t="shared" si="85"/>
        <v/>
      </c>
      <c r="F334" s="21">
        <v>0</v>
      </c>
      <c r="G334" s="13"/>
      <c r="H334" s="4" t="str">
        <f t="shared" si="76"/>
        <v/>
      </c>
      <c r="I334" s="8" t="str">
        <f t="shared" si="77"/>
        <v/>
      </c>
      <c r="J334" s="8" t="str">
        <f t="shared" si="86"/>
        <v/>
      </c>
      <c r="K334" s="8" t="str">
        <f t="shared" si="79"/>
        <v/>
      </c>
      <c r="L334" s="8" t="str">
        <f t="shared" si="87"/>
        <v/>
      </c>
      <c r="M334" s="21">
        <v>0</v>
      </c>
      <c r="T334" s="8">
        <f t="shared" si="82"/>
        <v>0</v>
      </c>
      <c r="U334" s="8">
        <f t="shared" si="83"/>
        <v>0</v>
      </c>
      <c r="V334" s="1" t="str">
        <f t="shared" si="80"/>
        <v/>
      </c>
      <c r="W334" s="1" t="str">
        <f t="shared" si="84"/>
        <v/>
      </c>
    </row>
    <row r="335" spans="1:23" x14ac:dyDescent="0.3">
      <c r="A335" s="4" t="str">
        <f t="shared" ref="A335:A398" si="88">IF(B335&lt;&gt;"",A334+1,"")</f>
        <v/>
      </c>
      <c r="B335" s="8" t="str">
        <f t="shared" si="81"/>
        <v/>
      </c>
      <c r="C335" s="8" t="str">
        <f t="shared" si="78"/>
        <v/>
      </c>
      <c r="D335" s="8" t="str">
        <f t="shared" ref="D335:D398" si="89">IF(B335&lt;&gt;"",MIN(E335-C335,B335),"")</f>
        <v/>
      </c>
      <c r="E335" s="8" t="str">
        <f t="shared" si="85"/>
        <v/>
      </c>
      <c r="F335" s="21">
        <v>0</v>
      </c>
      <c r="G335" s="13"/>
      <c r="H335" s="4" t="str">
        <f t="shared" si="76"/>
        <v/>
      </c>
      <c r="I335" s="8" t="str">
        <f t="shared" si="77"/>
        <v/>
      </c>
      <c r="J335" s="8" t="str">
        <f t="shared" si="86"/>
        <v/>
      </c>
      <c r="K335" s="8" t="str">
        <f t="shared" si="79"/>
        <v/>
      </c>
      <c r="L335" s="8" t="str">
        <f t="shared" si="87"/>
        <v/>
      </c>
      <c r="M335" s="21">
        <v>0</v>
      </c>
      <c r="T335" s="8">
        <f t="shared" si="82"/>
        <v>0</v>
      </c>
      <c r="U335" s="8">
        <f t="shared" si="83"/>
        <v>0</v>
      </c>
      <c r="V335" s="1" t="str">
        <f t="shared" si="80"/>
        <v/>
      </c>
      <c r="W335" s="1" t="str">
        <f t="shared" si="84"/>
        <v/>
      </c>
    </row>
    <row r="336" spans="1:23" x14ac:dyDescent="0.3">
      <c r="A336" s="4" t="str">
        <f t="shared" si="88"/>
        <v/>
      </c>
      <c r="B336" s="8" t="str">
        <f t="shared" si="81"/>
        <v/>
      </c>
      <c r="C336" s="8" t="str">
        <f t="shared" si="78"/>
        <v/>
      </c>
      <c r="D336" s="8" t="str">
        <f t="shared" si="89"/>
        <v/>
      </c>
      <c r="E336" s="8" t="str">
        <f t="shared" si="85"/>
        <v/>
      </c>
      <c r="F336" s="21">
        <v>0</v>
      </c>
      <c r="G336" s="13"/>
      <c r="H336" s="4" t="str">
        <f t="shared" si="76"/>
        <v/>
      </c>
      <c r="I336" s="8" t="str">
        <f t="shared" si="77"/>
        <v/>
      </c>
      <c r="J336" s="8" t="str">
        <f t="shared" si="86"/>
        <v/>
      </c>
      <c r="K336" s="8" t="str">
        <f t="shared" si="79"/>
        <v/>
      </c>
      <c r="L336" s="8" t="str">
        <f t="shared" si="87"/>
        <v/>
      </c>
      <c r="M336" s="21">
        <v>0</v>
      </c>
      <c r="T336" s="8">
        <f t="shared" si="82"/>
        <v>0</v>
      </c>
      <c r="U336" s="8">
        <f t="shared" si="83"/>
        <v>0</v>
      </c>
      <c r="V336" s="1" t="str">
        <f t="shared" si="80"/>
        <v/>
      </c>
      <c r="W336" s="1" t="str">
        <f t="shared" si="84"/>
        <v/>
      </c>
    </row>
    <row r="337" spans="1:23" x14ac:dyDescent="0.3">
      <c r="A337" s="4" t="str">
        <f t="shared" si="88"/>
        <v/>
      </c>
      <c r="B337" s="8" t="str">
        <f t="shared" si="81"/>
        <v/>
      </c>
      <c r="C337" s="8" t="str">
        <f t="shared" si="78"/>
        <v/>
      </c>
      <c r="D337" s="8" t="str">
        <f t="shared" si="89"/>
        <v/>
      </c>
      <c r="E337" s="8" t="str">
        <f t="shared" si="85"/>
        <v/>
      </c>
      <c r="F337" s="21">
        <v>0</v>
      </c>
      <c r="G337" s="13"/>
      <c r="H337" s="4" t="str">
        <f t="shared" si="76"/>
        <v/>
      </c>
      <c r="I337" s="8" t="str">
        <f t="shared" si="77"/>
        <v/>
      </c>
      <c r="J337" s="8" t="str">
        <f t="shared" si="86"/>
        <v/>
      </c>
      <c r="K337" s="8" t="str">
        <f t="shared" si="79"/>
        <v/>
      </c>
      <c r="L337" s="8" t="str">
        <f t="shared" si="87"/>
        <v/>
      </c>
      <c r="M337" s="21">
        <v>0</v>
      </c>
      <c r="T337" s="8">
        <f t="shared" si="82"/>
        <v>0</v>
      </c>
      <c r="U337" s="8">
        <f t="shared" si="83"/>
        <v>0</v>
      </c>
      <c r="V337" s="1" t="str">
        <f t="shared" si="80"/>
        <v/>
      </c>
      <c r="W337" s="1" t="str">
        <f t="shared" si="84"/>
        <v/>
      </c>
    </row>
    <row r="338" spans="1:23" x14ac:dyDescent="0.3">
      <c r="A338" s="4" t="str">
        <f t="shared" si="88"/>
        <v/>
      </c>
      <c r="B338" s="8" t="str">
        <f t="shared" si="81"/>
        <v/>
      </c>
      <c r="C338" s="8" t="str">
        <f t="shared" si="78"/>
        <v/>
      </c>
      <c r="D338" s="8" t="str">
        <f t="shared" si="89"/>
        <v/>
      </c>
      <c r="E338" s="8" t="str">
        <f t="shared" si="85"/>
        <v/>
      </c>
      <c r="F338" s="21">
        <v>0</v>
      </c>
      <c r="G338" s="13"/>
      <c r="H338" s="4" t="str">
        <f t="shared" si="76"/>
        <v/>
      </c>
      <c r="I338" s="8" t="str">
        <f t="shared" si="77"/>
        <v/>
      </c>
      <c r="J338" s="8" t="str">
        <f t="shared" si="86"/>
        <v/>
      </c>
      <c r="K338" s="8" t="str">
        <f t="shared" si="79"/>
        <v/>
      </c>
      <c r="L338" s="8" t="str">
        <f t="shared" si="87"/>
        <v/>
      </c>
      <c r="M338" s="21">
        <v>0</v>
      </c>
      <c r="T338" s="8">
        <f t="shared" si="82"/>
        <v>0</v>
      </c>
      <c r="U338" s="8">
        <f t="shared" si="83"/>
        <v>0</v>
      </c>
      <c r="V338" s="1" t="str">
        <f t="shared" si="80"/>
        <v/>
      </c>
      <c r="W338" s="1" t="str">
        <f t="shared" si="84"/>
        <v/>
      </c>
    </row>
    <row r="339" spans="1:23" x14ac:dyDescent="0.3">
      <c r="A339" s="4" t="str">
        <f t="shared" si="88"/>
        <v/>
      </c>
      <c r="B339" s="8" t="str">
        <f t="shared" si="81"/>
        <v/>
      </c>
      <c r="C339" s="8" t="str">
        <f t="shared" si="78"/>
        <v/>
      </c>
      <c r="D339" s="8" t="str">
        <f t="shared" si="89"/>
        <v/>
      </c>
      <c r="E339" s="8" t="str">
        <f t="shared" si="85"/>
        <v/>
      </c>
      <c r="F339" s="21">
        <v>0</v>
      </c>
      <c r="G339" s="13"/>
      <c r="H339" s="4" t="str">
        <f t="shared" si="76"/>
        <v/>
      </c>
      <c r="I339" s="8" t="str">
        <f t="shared" si="77"/>
        <v/>
      </c>
      <c r="J339" s="8" t="str">
        <f t="shared" si="86"/>
        <v/>
      </c>
      <c r="K339" s="8" t="str">
        <f t="shared" si="79"/>
        <v/>
      </c>
      <c r="L339" s="8" t="str">
        <f t="shared" si="87"/>
        <v/>
      </c>
      <c r="M339" s="21">
        <v>0</v>
      </c>
      <c r="T339" s="8">
        <f t="shared" si="82"/>
        <v>0</v>
      </c>
      <c r="U339" s="8">
        <f t="shared" si="83"/>
        <v>0</v>
      </c>
      <c r="V339" s="1" t="str">
        <f t="shared" si="80"/>
        <v/>
      </c>
      <c r="W339" s="1" t="str">
        <f t="shared" si="84"/>
        <v/>
      </c>
    </row>
    <row r="340" spans="1:23" x14ac:dyDescent="0.3">
      <c r="A340" s="4" t="str">
        <f t="shared" si="88"/>
        <v/>
      </c>
      <c r="B340" s="8" t="str">
        <f t="shared" si="81"/>
        <v/>
      </c>
      <c r="C340" s="8" t="str">
        <f t="shared" si="78"/>
        <v/>
      </c>
      <c r="D340" s="8" t="str">
        <f t="shared" si="89"/>
        <v/>
      </c>
      <c r="E340" s="8" t="str">
        <f t="shared" si="85"/>
        <v/>
      </c>
      <c r="F340" s="21">
        <v>0</v>
      </c>
      <c r="G340" s="13"/>
      <c r="H340" s="4" t="str">
        <f t="shared" si="76"/>
        <v/>
      </c>
      <c r="I340" s="8" t="str">
        <f t="shared" si="77"/>
        <v/>
      </c>
      <c r="J340" s="8" t="str">
        <f t="shared" si="86"/>
        <v/>
      </c>
      <c r="K340" s="8" t="str">
        <f t="shared" si="79"/>
        <v/>
      </c>
      <c r="L340" s="8" t="str">
        <f t="shared" si="87"/>
        <v/>
      </c>
      <c r="M340" s="21">
        <v>0</v>
      </c>
      <c r="T340" s="8">
        <f t="shared" si="82"/>
        <v>0</v>
      </c>
      <c r="U340" s="8">
        <f t="shared" si="83"/>
        <v>0</v>
      </c>
      <c r="V340" s="1" t="str">
        <f t="shared" si="80"/>
        <v/>
      </c>
      <c r="W340" s="1" t="str">
        <f t="shared" si="84"/>
        <v/>
      </c>
    </row>
    <row r="341" spans="1:23" x14ac:dyDescent="0.3">
      <c r="A341" s="4" t="str">
        <f t="shared" si="88"/>
        <v/>
      </c>
      <c r="B341" s="8" t="str">
        <f t="shared" si="81"/>
        <v/>
      </c>
      <c r="C341" s="8" t="str">
        <f t="shared" si="78"/>
        <v/>
      </c>
      <c r="D341" s="8" t="str">
        <f t="shared" si="89"/>
        <v/>
      </c>
      <c r="E341" s="8" t="str">
        <f t="shared" si="85"/>
        <v/>
      </c>
      <c r="F341" s="21">
        <v>0</v>
      </c>
      <c r="G341" s="13"/>
      <c r="H341" s="4" t="str">
        <f t="shared" si="76"/>
        <v/>
      </c>
      <c r="I341" s="8" t="str">
        <f t="shared" si="77"/>
        <v/>
      </c>
      <c r="J341" s="8" t="str">
        <f t="shared" si="86"/>
        <v/>
      </c>
      <c r="K341" s="8" t="str">
        <f t="shared" si="79"/>
        <v/>
      </c>
      <c r="L341" s="8" t="str">
        <f t="shared" si="87"/>
        <v/>
      </c>
      <c r="M341" s="21">
        <v>0</v>
      </c>
      <c r="T341" s="8">
        <f t="shared" si="82"/>
        <v>0</v>
      </c>
      <c r="U341" s="8">
        <f t="shared" si="83"/>
        <v>0</v>
      </c>
      <c r="V341" s="1" t="str">
        <f t="shared" si="80"/>
        <v/>
      </c>
      <c r="W341" s="1" t="str">
        <f t="shared" si="84"/>
        <v/>
      </c>
    </row>
    <row r="342" spans="1:23" x14ac:dyDescent="0.3">
      <c r="A342" s="4" t="str">
        <f t="shared" si="88"/>
        <v/>
      </c>
      <c r="B342" s="8" t="str">
        <f t="shared" si="81"/>
        <v/>
      </c>
      <c r="C342" s="8" t="str">
        <f t="shared" si="78"/>
        <v/>
      </c>
      <c r="D342" s="8" t="str">
        <f t="shared" si="89"/>
        <v/>
      </c>
      <c r="E342" s="8" t="str">
        <f t="shared" si="85"/>
        <v/>
      </c>
      <c r="F342" s="21">
        <v>0</v>
      </c>
      <c r="G342" s="13"/>
      <c r="H342" s="4" t="str">
        <f t="shared" si="76"/>
        <v/>
      </c>
      <c r="I342" s="8" t="str">
        <f t="shared" si="77"/>
        <v/>
      </c>
      <c r="J342" s="8" t="str">
        <f t="shared" si="86"/>
        <v/>
      </c>
      <c r="K342" s="8" t="str">
        <f t="shared" si="79"/>
        <v/>
      </c>
      <c r="L342" s="8" t="str">
        <f t="shared" si="87"/>
        <v/>
      </c>
      <c r="M342" s="21">
        <v>0</v>
      </c>
      <c r="T342" s="8">
        <f t="shared" si="82"/>
        <v>0</v>
      </c>
      <c r="U342" s="8">
        <f t="shared" si="83"/>
        <v>0</v>
      </c>
      <c r="V342" s="1" t="str">
        <f t="shared" si="80"/>
        <v/>
      </c>
      <c r="W342" s="1" t="str">
        <f t="shared" si="84"/>
        <v/>
      </c>
    </row>
    <row r="343" spans="1:23" x14ac:dyDescent="0.3">
      <c r="A343" s="4" t="str">
        <f t="shared" si="88"/>
        <v/>
      </c>
      <c r="B343" s="8" t="str">
        <f t="shared" si="81"/>
        <v/>
      </c>
      <c r="C343" s="8" t="str">
        <f t="shared" si="78"/>
        <v/>
      </c>
      <c r="D343" s="8" t="str">
        <f t="shared" si="89"/>
        <v/>
      </c>
      <c r="E343" s="8" t="str">
        <f t="shared" si="85"/>
        <v/>
      </c>
      <c r="F343" s="21">
        <v>0</v>
      </c>
      <c r="G343" s="13"/>
      <c r="H343" s="4" t="str">
        <f t="shared" si="76"/>
        <v/>
      </c>
      <c r="I343" s="8" t="str">
        <f t="shared" si="77"/>
        <v/>
      </c>
      <c r="J343" s="8" t="str">
        <f t="shared" si="86"/>
        <v/>
      </c>
      <c r="K343" s="8" t="str">
        <f t="shared" si="79"/>
        <v/>
      </c>
      <c r="L343" s="8" t="str">
        <f t="shared" si="87"/>
        <v/>
      </c>
      <c r="M343" s="21">
        <v>0</v>
      </c>
      <c r="T343" s="8">
        <f t="shared" si="82"/>
        <v>0</v>
      </c>
      <c r="U343" s="8">
        <f t="shared" si="83"/>
        <v>0</v>
      </c>
      <c r="V343" s="1" t="str">
        <f t="shared" si="80"/>
        <v/>
      </c>
      <c r="W343" s="1" t="str">
        <f t="shared" si="84"/>
        <v/>
      </c>
    </row>
    <row r="344" spans="1:23" x14ac:dyDescent="0.3">
      <c r="A344" s="4" t="str">
        <f t="shared" si="88"/>
        <v/>
      </c>
      <c r="B344" s="8" t="str">
        <f t="shared" si="81"/>
        <v/>
      </c>
      <c r="C344" s="8" t="str">
        <f t="shared" si="78"/>
        <v/>
      </c>
      <c r="D344" s="8" t="str">
        <f t="shared" si="89"/>
        <v/>
      </c>
      <c r="E344" s="8" t="str">
        <f t="shared" si="85"/>
        <v/>
      </c>
      <c r="F344" s="21">
        <v>0</v>
      </c>
      <c r="G344" s="13"/>
      <c r="H344" s="4" t="str">
        <f t="shared" si="76"/>
        <v/>
      </c>
      <c r="I344" s="8" t="str">
        <f t="shared" si="77"/>
        <v/>
      </c>
      <c r="J344" s="8" t="str">
        <f t="shared" si="86"/>
        <v/>
      </c>
      <c r="K344" s="8" t="str">
        <f t="shared" si="79"/>
        <v/>
      </c>
      <c r="L344" s="8" t="str">
        <f t="shared" si="87"/>
        <v/>
      </c>
      <c r="M344" s="21">
        <v>0</v>
      </c>
      <c r="T344" s="8">
        <f t="shared" si="82"/>
        <v>0</v>
      </c>
      <c r="U344" s="8">
        <f t="shared" si="83"/>
        <v>0</v>
      </c>
      <c r="V344" s="1" t="str">
        <f t="shared" si="80"/>
        <v/>
      </c>
      <c r="W344" s="1" t="str">
        <f t="shared" si="84"/>
        <v/>
      </c>
    </row>
    <row r="345" spans="1:23" x14ac:dyDescent="0.3">
      <c r="A345" s="4" t="str">
        <f t="shared" si="88"/>
        <v/>
      </c>
      <c r="B345" s="8" t="str">
        <f t="shared" si="81"/>
        <v/>
      </c>
      <c r="C345" s="8" t="str">
        <f t="shared" si="78"/>
        <v/>
      </c>
      <c r="D345" s="8" t="str">
        <f t="shared" si="89"/>
        <v/>
      </c>
      <c r="E345" s="8" t="str">
        <f t="shared" si="85"/>
        <v/>
      </c>
      <c r="F345" s="21">
        <v>0</v>
      </c>
      <c r="G345" s="13"/>
      <c r="H345" s="4" t="str">
        <f t="shared" si="76"/>
        <v/>
      </c>
      <c r="I345" s="8" t="str">
        <f t="shared" si="77"/>
        <v/>
      </c>
      <c r="J345" s="8" t="str">
        <f t="shared" si="86"/>
        <v/>
      </c>
      <c r="K345" s="8" t="str">
        <f t="shared" si="79"/>
        <v/>
      </c>
      <c r="L345" s="8" t="str">
        <f t="shared" si="87"/>
        <v/>
      </c>
      <c r="M345" s="21">
        <v>0</v>
      </c>
      <c r="T345" s="8">
        <f t="shared" si="82"/>
        <v>0</v>
      </c>
      <c r="U345" s="8">
        <f t="shared" si="83"/>
        <v>0</v>
      </c>
      <c r="V345" s="1" t="str">
        <f t="shared" si="80"/>
        <v/>
      </c>
      <c r="W345" s="1" t="str">
        <f t="shared" si="84"/>
        <v/>
      </c>
    </row>
    <row r="346" spans="1:23" x14ac:dyDescent="0.3">
      <c r="A346" s="4" t="str">
        <f t="shared" si="88"/>
        <v/>
      </c>
      <c r="B346" s="8" t="str">
        <f t="shared" si="81"/>
        <v/>
      </c>
      <c r="C346" s="8" t="str">
        <f t="shared" si="78"/>
        <v/>
      </c>
      <c r="D346" s="8" t="str">
        <f t="shared" si="89"/>
        <v/>
      </c>
      <c r="E346" s="8" t="str">
        <f t="shared" si="85"/>
        <v/>
      </c>
      <c r="F346" s="21">
        <v>0</v>
      </c>
      <c r="G346" s="13"/>
      <c r="H346" s="4" t="str">
        <f t="shared" si="76"/>
        <v/>
      </c>
      <c r="I346" s="8" t="str">
        <f t="shared" si="77"/>
        <v/>
      </c>
      <c r="J346" s="8" t="str">
        <f t="shared" si="86"/>
        <v/>
      </c>
      <c r="K346" s="8" t="str">
        <f t="shared" si="79"/>
        <v/>
      </c>
      <c r="L346" s="8" t="str">
        <f t="shared" si="87"/>
        <v/>
      </c>
      <c r="M346" s="21">
        <v>0</v>
      </c>
      <c r="T346" s="8">
        <f t="shared" si="82"/>
        <v>0</v>
      </c>
      <c r="U346" s="8">
        <f t="shared" si="83"/>
        <v>0</v>
      </c>
      <c r="V346" s="1" t="str">
        <f t="shared" si="80"/>
        <v/>
      </c>
      <c r="W346" s="1" t="str">
        <f t="shared" si="84"/>
        <v/>
      </c>
    </row>
    <row r="347" spans="1:23" x14ac:dyDescent="0.3">
      <c r="A347" s="4" t="str">
        <f t="shared" si="88"/>
        <v/>
      </c>
      <c r="B347" s="8" t="str">
        <f t="shared" si="81"/>
        <v/>
      </c>
      <c r="C347" s="8" t="str">
        <f t="shared" si="78"/>
        <v/>
      </c>
      <c r="D347" s="8" t="str">
        <f t="shared" si="89"/>
        <v/>
      </c>
      <c r="E347" s="8" t="str">
        <f t="shared" si="85"/>
        <v/>
      </c>
      <c r="F347" s="21">
        <v>0</v>
      </c>
      <c r="G347" s="13"/>
      <c r="H347" s="4" t="str">
        <f t="shared" si="76"/>
        <v/>
      </c>
      <c r="I347" s="8" t="str">
        <f t="shared" si="77"/>
        <v/>
      </c>
      <c r="J347" s="8" t="str">
        <f t="shared" si="86"/>
        <v/>
      </c>
      <c r="K347" s="8" t="str">
        <f t="shared" si="79"/>
        <v/>
      </c>
      <c r="L347" s="8" t="str">
        <f t="shared" si="87"/>
        <v/>
      </c>
      <c r="M347" s="21">
        <v>0</v>
      </c>
      <c r="T347" s="8">
        <f t="shared" si="82"/>
        <v>0</v>
      </c>
      <c r="U347" s="8">
        <f t="shared" si="83"/>
        <v>0</v>
      </c>
      <c r="V347" s="1" t="str">
        <f t="shared" si="80"/>
        <v/>
      </c>
      <c r="W347" s="1" t="str">
        <f t="shared" si="84"/>
        <v/>
      </c>
    </row>
    <row r="348" spans="1:23" x14ac:dyDescent="0.3">
      <c r="A348" s="4" t="str">
        <f t="shared" si="88"/>
        <v/>
      </c>
      <c r="B348" s="8" t="str">
        <f t="shared" si="81"/>
        <v/>
      </c>
      <c r="C348" s="8" t="str">
        <f t="shared" si="78"/>
        <v/>
      </c>
      <c r="D348" s="8" t="str">
        <f t="shared" si="89"/>
        <v/>
      </c>
      <c r="E348" s="8" t="str">
        <f t="shared" si="85"/>
        <v/>
      </c>
      <c r="F348" s="21">
        <v>0</v>
      </c>
      <c r="G348" s="13"/>
      <c r="H348" s="4" t="str">
        <f t="shared" si="76"/>
        <v/>
      </c>
      <c r="I348" s="8" t="str">
        <f t="shared" si="77"/>
        <v/>
      </c>
      <c r="J348" s="8" t="str">
        <f t="shared" si="86"/>
        <v/>
      </c>
      <c r="K348" s="8" t="str">
        <f t="shared" si="79"/>
        <v/>
      </c>
      <c r="L348" s="8" t="str">
        <f t="shared" si="87"/>
        <v/>
      </c>
      <c r="M348" s="21">
        <v>0</v>
      </c>
      <c r="T348" s="8">
        <f t="shared" si="82"/>
        <v>0</v>
      </c>
      <c r="U348" s="8">
        <f t="shared" si="83"/>
        <v>0</v>
      </c>
      <c r="V348" s="1" t="str">
        <f t="shared" si="80"/>
        <v/>
      </c>
      <c r="W348" s="1" t="str">
        <f t="shared" si="84"/>
        <v/>
      </c>
    </row>
    <row r="349" spans="1:23" x14ac:dyDescent="0.3">
      <c r="A349" s="4" t="str">
        <f t="shared" si="88"/>
        <v/>
      </c>
      <c r="B349" s="8" t="str">
        <f t="shared" si="81"/>
        <v/>
      </c>
      <c r="C349" s="8" t="str">
        <f t="shared" si="78"/>
        <v/>
      </c>
      <c r="D349" s="8" t="str">
        <f t="shared" si="89"/>
        <v/>
      </c>
      <c r="E349" s="8" t="str">
        <f t="shared" si="85"/>
        <v/>
      </c>
      <c r="F349" s="21">
        <v>0</v>
      </c>
      <c r="G349" s="13"/>
      <c r="H349" s="4" t="str">
        <f t="shared" si="76"/>
        <v/>
      </c>
      <c r="I349" s="8" t="str">
        <f t="shared" si="77"/>
        <v/>
      </c>
      <c r="J349" s="8" t="str">
        <f t="shared" si="86"/>
        <v/>
      </c>
      <c r="K349" s="8" t="str">
        <f t="shared" si="79"/>
        <v/>
      </c>
      <c r="L349" s="8" t="str">
        <f t="shared" si="87"/>
        <v/>
      </c>
      <c r="M349" s="21">
        <v>0</v>
      </c>
      <c r="T349" s="8">
        <f t="shared" si="82"/>
        <v>0</v>
      </c>
      <c r="U349" s="8">
        <f t="shared" si="83"/>
        <v>0</v>
      </c>
      <c r="V349" s="1" t="str">
        <f t="shared" si="80"/>
        <v/>
      </c>
      <c r="W349" s="1" t="str">
        <f t="shared" si="84"/>
        <v/>
      </c>
    </row>
    <row r="350" spans="1:23" x14ac:dyDescent="0.3">
      <c r="A350" s="4" t="str">
        <f t="shared" si="88"/>
        <v/>
      </c>
      <c r="B350" s="8" t="str">
        <f t="shared" si="81"/>
        <v/>
      </c>
      <c r="C350" s="8" t="str">
        <f t="shared" si="78"/>
        <v/>
      </c>
      <c r="D350" s="8" t="str">
        <f t="shared" si="89"/>
        <v/>
      </c>
      <c r="E350" s="8" t="str">
        <f t="shared" si="85"/>
        <v/>
      </c>
      <c r="F350" s="21">
        <v>0</v>
      </c>
      <c r="G350" s="13"/>
      <c r="H350" s="4" t="str">
        <f t="shared" si="76"/>
        <v/>
      </c>
      <c r="I350" s="8" t="str">
        <f t="shared" si="77"/>
        <v/>
      </c>
      <c r="J350" s="8" t="str">
        <f t="shared" si="86"/>
        <v/>
      </c>
      <c r="K350" s="8" t="str">
        <f t="shared" si="79"/>
        <v/>
      </c>
      <c r="L350" s="8" t="str">
        <f t="shared" si="87"/>
        <v/>
      </c>
      <c r="M350" s="21">
        <v>0</v>
      </c>
      <c r="T350" s="8">
        <f t="shared" si="82"/>
        <v>0</v>
      </c>
      <c r="U350" s="8">
        <f t="shared" si="83"/>
        <v>0</v>
      </c>
      <c r="V350" s="1" t="str">
        <f t="shared" si="80"/>
        <v/>
      </c>
      <c r="W350" s="1" t="str">
        <f t="shared" si="84"/>
        <v/>
      </c>
    </row>
    <row r="351" spans="1:23" x14ac:dyDescent="0.3">
      <c r="A351" s="4" t="str">
        <f t="shared" si="88"/>
        <v/>
      </c>
      <c r="B351" s="8" t="str">
        <f t="shared" si="81"/>
        <v/>
      </c>
      <c r="C351" s="8" t="str">
        <f t="shared" si="78"/>
        <v/>
      </c>
      <c r="D351" s="8" t="str">
        <f t="shared" si="89"/>
        <v/>
      </c>
      <c r="E351" s="8" t="str">
        <f t="shared" si="85"/>
        <v/>
      </c>
      <c r="F351" s="21">
        <v>0</v>
      </c>
      <c r="G351" s="13"/>
      <c r="H351" s="4" t="str">
        <f t="shared" si="76"/>
        <v/>
      </c>
      <c r="I351" s="8" t="str">
        <f t="shared" si="77"/>
        <v/>
      </c>
      <c r="J351" s="8" t="str">
        <f t="shared" si="86"/>
        <v/>
      </c>
      <c r="K351" s="8" t="str">
        <f t="shared" si="79"/>
        <v/>
      </c>
      <c r="L351" s="8" t="str">
        <f t="shared" si="87"/>
        <v/>
      </c>
      <c r="M351" s="21">
        <v>0</v>
      </c>
      <c r="T351" s="8">
        <f t="shared" si="82"/>
        <v>0</v>
      </c>
      <c r="U351" s="8">
        <f t="shared" si="83"/>
        <v>0</v>
      </c>
      <c r="V351" s="1" t="str">
        <f t="shared" si="80"/>
        <v/>
      </c>
      <c r="W351" s="1" t="str">
        <f t="shared" si="84"/>
        <v/>
      </c>
    </row>
    <row r="352" spans="1:23" x14ac:dyDescent="0.3">
      <c r="A352" s="4" t="str">
        <f t="shared" si="88"/>
        <v/>
      </c>
      <c r="B352" s="8" t="str">
        <f t="shared" si="81"/>
        <v/>
      </c>
      <c r="C352" s="8" t="str">
        <f t="shared" si="78"/>
        <v/>
      </c>
      <c r="D352" s="8" t="str">
        <f t="shared" si="89"/>
        <v/>
      </c>
      <c r="E352" s="8" t="str">
        <f t="shared" si="85"/>
        <v/>
      </c>
      <c r="F352" s="21">
        <v>0</v>
      </c>
      <c r="G352" s="13"/>
      <c r="H352" s="4" t="str">
        <f t="shared" si="76"/>
        <v/>
      </c>
      <c r="I352" s="8" t="str">
        <f t="shared" si="77"/>
        <v/>
      </c>
      <c r="J352" s="8" t="str">
        <f t="shared" si="86"/>
        <v/>
      </c>
      <c r="K352" s="8" t="str">
        <f t="shared" si="79"/>
        <v/>
      </c>
      <c r="L352" s="8" t="str">
        <f t="shared" si="87"/>
        <v/>
      </c>
      <c r="M352" s="21">
        <v>0</v>
      </c>
      <c r="T352" s="8">
        <f t="shared" si="82"/>
        <v>0</v>
      </c>
      <c r="U352" s="8">
        <f t="shared" si="83"/>
        <v>0</v>
      </c>
      <c r="V352" s="1" t="str">
        <f t="shared" si="80"/>
        <v/>
      </c>
      <c r="W352" s="1" t="str">
        <f t="shared" si="84"/>
        <v/>
      </c>
    </row>
    <row r="353" spans="1:23" x14ac:dyDescent="0.3">
      <c r="A353" s="4" t="str">
        <f t="shared" si="88"/>
        <v/>
      </c>
      <c r="B353" s="8" t="str">
        <f t="shared" si="81"/>
        <v/>
      </c>
      <c r="C353" s="8" t="str">
        <f t="shared" si="78"/>
        <v/>
      </c>
      <c r="D353" s="8" t="str">
        <f t="shared" si="89"/>
        <v/>
      </c>
      <c r="E353" s="8" t="str">
        <f t="shared" si="85"/>
        <v/>
      </c>
      <c r="F353" s="21">
        <v>0</v>
      </c>
      <c r="G353" s="13"/>
      <c r="H353" s="4" t="str">
        <f t="shared" si="76"/>
        <v/>
      </c>
      <c r="I353" s="8" t="str">
        <f t="shared" si="77"/>
        <v/>
      </c>
      <c r="J353" s="8" t="str">
        <f t="shared" si="86"/>
        <v/>
      </c>
      <c r="K353" s="8" t="str">
        <f t="shared" si="79"/>
        <v/>
      </c>
      <c r="L353" s="8" t="str">
        <f t="shared" si="87"/>
        <v/>
      </c>
      <c r="M353" s="21">
        <v>0</v>
      </c>
      <c r="T353" s="8">
        <f t="shared" si="82"/>
        <v>0</v>
      </c>
      <c r="U353" s="8">
        <f t="shared" si="83"/>
        <v>0</v>
      </c>
      <c r="V353" s="1" t="str">
        <f t="shared" si="80"/>
        <v/>
      </c>
      <c r="W353" s="1" t="str">
        <f t="shared" si="84"/>
        <v/>
      </c>
    </row>
    <row r="354" spans="1:23" x14ac:dyDescent="0.3">
      <c r="A354" s="4" t="str">
        <f t="shared" si="88"/>
        <v/>
      </c>
      <c r="B354" s="8" t="str">
        <f t="shared" si="81"/>
        <v/>
      </c>
      <c r="C354" s="8" t="str">
        <f t="shared" si="78"/>
        <v/>
      </c>
      <c r="D354" s="8" t="str">
        <f t="shared" si="89"/>
        <v/>
      </c>
      <c r="E354" s="8" t="str">
        <f t="shared" si="85"/>
        <v/>
      </c>
      <c r="F354" s="21">
        <v>0</v>
      </c>
      <c r="G354" s="13"/>
      <c r="H354" s="4" t="str">
        <f t="shared" si="76"/>
        <v/>
      </c>
      <c r="I354" s="8" t="str">
        <f t="shared" si="77"/>
        <v/>
      </c>
      <c r="J354" s="8" t="str">
        <f t="shared" si="86"/>
        <v/>
      </c>
      <c r="K354" s="8" t="str">
        <f t="shared" si="79"/>
        <v/>
      </c>
      <c r="L354" s="8" t="str">
        <f t="shared" si="87"/>
        <v/>
      </c>
      <c r="M354" s="21">
        <v>0</v>
      </c>
      <c r="T354" s="8">
        <f t="shared" si="82"/>
        <v>0</v>
      </c>
      <c r="U354" s="8">
        <f t="shared" si="83"/>
        <v>0</v>
      </c>
      <c r="V354" s="1" t="str">
        <f t="shared" si="80"/>
        <v/>
      </c>
      <c r="W354" s="1" t="str">
        <f t="shared" si="84"/>
        <v/>
      </c>
    </row>
    <row r="355" spans="1:23" x14ac:dyDescent="0.3">
      <c r="A355" s="4" t="str">
        <f t="shared" si="88"/>
        <v/>
      </c>
      <c r="B355" s="8" t="str">
        <f t="shared" si="81"/>
        <v/>
      </c>
      <c r="C355" s="8" t="str">
        <f t="shared" si="78"/>
        <v/>
      </c>
      <c r="D355" s="8" t="str">
        <f t="shared" si="89"/>
        <v/>
      </c>
      <c r="E355" s="8" t="str">
        <f t="shared" si="85"/>
        <v/>
      </c>
      <c r="F355" s="21">
        <v>0</v>
      </c>
      <c r="G355" s="13"/>
      <c r="H355" s="4" t="str">
        <f t="shared" si="76"/>
        <v/>
      </c>
      <c r="I355" s="8" t="str">
        <f t="shared" si="77"/>
        <v/>
      </c>
      <c r="J355" s="8" t="str">
        <f t="shared" si="86"/>
        <v/>
      </c>
      <c r="K355" s="8" t="str">
        <f t="shared" si="79"/>
        <v/>
      </c>
      <c r="L355" s="8" t="str">
        <f t="shared" si="87"/>
        <v/>
      </c>
      <c r="M355" s="21">
        <v>0</v>
      </c>
      <c r="T355" s="8">
        <f t="shared" si="82"/>
        <v>0</v>
      </c>
      <c r="U355" s="8">
        <f t="shared" si="83"/>
        <v>0</v>
      </c>
      <c r="V355" s="1" t="str">
        <f t="shared" si="80"/>
        <v/>
      </c>
      <c r="W355" s="1" t="str">
        <f t="shared" si="84"/>
        <v/>
      </c>
    </row>
    <row r="356" spans="1:23" x14ac:dyDescent="0.3">
      <c r="A356" s="4" t="str">
        <f t="shared" si="88"/>
        <v/>
      </c>
      <c r="B356" s="8" t="str">
        <f t="shared" si="81"/>
        <v/>
      </c>
      <c r="C356" s="8" t="str">
        <f t="shared" si="78"/>
        <v/>
      </c>
      <c r="D356" s="8" t="str">
        <f t="shared" si="89"/>
        <v/>
      </c>
      <c r="E356" s="8" t="str">
        <f t="shared" si="85"/>
        <v/>
      </c>
      <c r="F356" s="21">
        <v>0</v>
      </c>
      <c r="G356" s="13"/>
      <c r="H356" s="4" t="str">
        <f t="shared" si="76"/>
        <v/>
      </c>
      <c r="I356" s="8" t="str">
        <f t="shared" si="77"/>
        <v/>
      </c>
      <c r="J356" s="8" t="str">
        <f t="shared" si="86"/>
        <v/>
      </c>
      <c r="K356" s="8" t="str">
        <f t="shared" si="79"/>
        <v/>
      </c>
      <c r="L356" s="8" t="str">
        <f t="shared" si="87"/>
        <v/>
      </c>
      <c r="M356" s="21">
        <v>0</v>
      </c>
      <c r="T356" s="8">
        <f t="shared" si="82"/>
        <v>0</v>
      </c>
      <c r="U356" s="8">
        <f t="shared" si="83"/>
        <v>0</v>
      </c>
      <c r="V356" s="1" t="str">
        <f t="shared" si="80"/>
        <v/>
      </c>
      <c r="W356" s="1" t="str">
        <f t="shared" si="84"/>
        <v/>
      </c>
    </row>
    <row r="357" spans="1:23" x14ac:dyDescent="0.3">
      <c r="A357" s="4" t="str">
        <f t="shared" si="88"/>
        <v/>
      </c>
      <c r="B357" s="8" t="str">
        <f t="shared" si="81"/>
        <v/>
      </c>
      <c r="C357" s="8" t="str">
        <f t="shared" si="78"/>
        <v/>
      </c>
      <c r="D357" s="8" t="str">
        <f t="shared" si="89"/>
        <v/>
      </c>
      <c r="E357" s="8" t="str">
        <f t="shared" si="85"/>
        <v/>
      </c>
      <c r="F357" s="21">
        <v>0</v>
      </c>
      <c r="G357" s="13"/>
      <c r="H357" s="4" t="str">
        <f t="shared" si="76"/>
        <v/>
      </c>
      <c r="I357" s="8" t="str">
        <f t="shared" si="77"/>
        <v/>
      </c>
      <c r="J357" s="8" t="str">
        <f t="shared" si="86"/>
        <v/>
      </c>
      <c r="K357" s="8" t="str">
        <f t="shared" si="79"/>
        <v/>
      </c>
      <c r="L357" s="8" t="str">
        <f t="shared" si="87"/>
        <v/>
      </c>
      <c r="M357" s="21">
        <v>0</v>
      </c>
      <c r="T357" s="8">
        <f t="shared" si="82"/>
        <v>0</v>
      </c>
      <c r="U357" s="8">
        <f t="shared" si="83"/>
        <v>0</v>
      </c>
      <c r="V357" s="1" t="str">
        <f t="shared" si="80"/>
        <v/>
      </c>
      <c r="W357" s="1" t="str">
        <f t="shared" si="84"/>
        <v/>
      </c>
    </row>
    <row r="358" spans="1:23" x14ac:dyDescent="0.3">
      <c r="A358" s="4" t="str">
        <f t="shared" si="88"/>
        <v/>
      </c>
      <c r="B358" s="8" t="str">
        <f t="shared" si="81"/>
        <v/>
      </c>
      <c r="C358" s="8" t="str">
        <f t="shared" si="78"/>
        <v/>
      </c>
      <c r="D358" s="8" t="str">
        <f t="shared" si="89"/>
        <v/>
      </c>
      <c r="E358" s="8" t="str">
        <f t="shared" si="85"/>
        <v/>
      </c>
      <c r="F358" s="21">
        <v>0</v>
      </c>
      <c r="G358" s="13"/>
      <c r="H358" s="4" t="str">
        <f t="shared" si="76"/>
        <v/>
      </c>
      <c r="I358" s="8" t="str">
        <f t="shared" si="77"/>
        <v/>
      </c>
      <c r="J358" s="8" t="str">
        <f t="shared" si="86"/>
        <v/>
      </c>
      <c r="K358" s="8" t="str">
        <f t="shared" si="79"/>
        <v/>
      </c>
      <c r="L358" s="8" t="str">
        <f t="shared" si="87"/>
        <v/>
      </c>
      <c r="M358" s="21">
        <v>0</v>
      </c>
      <c r="T358" s="8">
        <f t="shared" si="82"/>
        <v>0</v>
      </c>
      <c r="U358" s="8">
        <f t="shared" si="83"/>
        <v>0</v>
      </c>
      <c r="V358" s="1" t="str">
        <f t="shared" si="80"/>
        <v/>
      </c>
      <c r="W358" s="1" t="str">
        <f t="shared" si="84"/>
        <v/>
      </c>
    </row>
    <row r="359" spans="1:23" x14ac:dyDescent="0.3">
      <c r="A359" s="4" t="str">
        <f t="shared" si="88"/>
        <v/>
      </c>
      <c r="B359" s="8" t="str">
        <f t="shared" si="81"/>
        <v/>
      </c>
      <c r="C359" s="8" t="str">
        <f t="shared" si="78"/>
        <v/>
      </c>
      <c r="D359" s="8" t="str">
        <f t="shared" si="89"/>
        <v/>
      </c>
      <c r="E359" s="8" t="str">
        <f t="shared" si="85"/>
        <v/>
      </c>
      <c r="F359" s="21">
        <v>0</v>
      </c>
      <c r="G359" s="13"/>
      <c r="H359" s="4" t="str">
        <f t="shared" si="76"/>
        <v/>
      </c>
      <c r="I359" s="8" t="str">
        <f t="shared" si="77"/>
        <v/>
      </c>
      <c r="J359" s="8" t="str">
        <f t="shared" si="86"/>
        <v/>
      </c>
      <c r="K359" s="8" t="str">
        <f t="shared" si="79"/>
        <v/>
      </c>
      <c r="L359" s="8" t="str">
        <f t="shared" si="87"/>
        <v/>
      </c>
      <c r="M359" s="21">
        <v>0</v>
      </c>
      <c r="T359" s="8">
        <f t="shared" si="82"/>
        <v>0</v>
      </c>
      <c r="U359" s="8">
        <f t="shared" si="83"/>
        <v>0</v>
      </c>
      <c r="V359" s="1" t="str">
        <f t="shared" si="80"/>
        <v/>
      </c>
      <c r="W359" s="1" t="str">
        <f t="shared" si="84"/>
        <v/>
      </c>
    </row>
    <row r="360" spans="1:23" x14ac:dyDescent="0.3">
      <c r="A360" s="4" t="str">
        <f t="shared" si="88"/>
        <v/>
      </c>
      <c r="B360" s="8" t="str">
        <f t="shared" si="81"/>
        <v/>
      </c>
      <c r="C360" s="8" t="str">
        <f t="shared" si="78"/>
        <v/>
      </c>
      <c r="D360" s="8" t="str">
        <f t="shared" si="89"/>
        <v/>
      </c>
      <c r="E360" s="8" t="str">
        <f t="shared" si="85"/>
        <v/>
      </c>
      <c r="F360" s="21">
        <v>0</v>
      </c>
      <c r="G360" s="13"/>
      <c r="H360" s="4" t="str">
        <f t="shared" si="76"/>
        <v/>
      </c>
      <c r="I360" s="8" t="str">
        <f t="shared" si="77"/>
        <v/>
      </c>
      <c r="J360" s="8" t="str">
        <f t="shared" si="86"/>
        <v/>
      </c>
      <c r="K360" s="8" t="str">
        <f t="shared" si="79"/>
        <v/>
      </c>
      <c r="L360" s="8" t="str">
        <f t="shared" si="87"/>
        <v/>
      </c>
      <c r="M360" s="21">
        <v>0</v>
      </c>
      <c r="T360" s="8">
        <f t="shared" si="82"/>
        <v>0</v>
      </c>
      <c r="U360" s="8">
        <f t="shared" si="83"/>
        <v>0</v>
      </c>
      <c r="V360" s="1" t="str">
        <f t="shared" si="80"/>
        <v/>
      </c>
      <c r="W360" s="1" t="str">
        <f t="shared" si="84"/>
        <v/>
      </c>
    </row>
    <row r="361" spans="1:23" x14ac:dyDescent="0.3">
      <c r="A361" s="4" t="str">
        <f t="shared" si="88"/>
        <v/>
      </c>
      <c r="B361" s="8" t="str">
        <f t="shared" si="81"/>
        <v/>
      </c>
      <c r="C361" s="8" t="str">
        <f t="shared" si="78"/>
        <v/>
      </c>
      <c r="D361" s="8" t="str">
        <f t="shared" si="89"/>
        <v/>
      </c>
      <c r="E361" s="8" t="str">
        <f t="shared" si="85"/>
        <v/>
      </c>
      <c r="F361" s="21">
        <v>0</v>
      </c>
      <c r="G361" s="13"/>
      <c r="H361" s="4" t="str">
        <f t="shared" si="76"/>
        <v/>
      </c>
      <c r="I361" s="8" t="str">
        <f t="shared" si="77"/>
        <v/>
      </c>
      <c r="J361" s="8" t="str">
        <f t="shared" si="86"/>
        <v/>
      </c>
      <c r="K361" s="8" t="str">
        <f t="shared" si="79"/>
        <v/>
      </c>
      <c r="L361" s="8" t="str">
        <f t="shared" si="87"/>
        <v/>
      </c>
      <c r="M361" s="21">
        <v>0</v>
      </c>
      <c r="T361" s="8">
        <f t="shared" si="82"/>
        <v>0</v>
      </c>
      <c r="U361" s="8">
        <f t="shared" si="83"/>
        <v>0</v>
      </c>
      <c r="V361" s="1" t="str">
        <f t="shared" si="80"/>
        <v/>
      </c>
      <c r="W361" s="1" t="str">
        <f t="shared" si="84"/>
        <v/>
      </c>
    </row>
    <row r="362" spans="1:23" x14ac:dyDescent="0.3">
      <c r="A362" s="4" t="str">
        <f t="shared" si="88"/>
        <v/>
      </c>
      <c r="B362" s="8" t="str">
        <f t="shared" si="81"/>
        <v/>
      </c>
      <c r="C362" s="8" t="str">
        <f t="shared" si="78"/>
        <v/>
      </c>
      <c r="D362" s="8" t="str">
        <f t="shared" si="89"/>
        <v/>
      </c>
      <c r="E362" s="8" t="str">
        <f t="shared" si="85"/>
        <v/>
      </c>
      <c r="F362" s="21">
        <v>0</v>
      </c>
      <c r="G362" s="13"/>
      <c r="H362" s="4" t="str">
        <f t="shared" si="76"/>
        <v/>
      </c>
      <c r="I362" s="8" t="str">
        <f t="shared" si="77"/>
        <v/>
      </c>
      <c r="J362" s="8" t="str">
        <f t="shared" si="86"/>
        <v/>
      </c>
      <c r="K362" s="8" t="str">
        <f t="shared" si="79"/>
        <v/>
      </c>
      <c r="L362" s="8" t="str">
        <f t="shared" si="87"/>
        <v/>
      </c>
      <c r="M362" s="21">
        <v>0</v>
      </c>
      <c r="T362" s="8">
        <f t="shared" si="82"/>
        <v>0</v>
      </c>
      <c r="U362" s="8">
        <f t="shared" si="83"/>
        <v>0</v>
      </c>
      <c r="V362" s="1" t="str">
        <f t="shared" si="80"/>
        <v/>
      </c>
      <c r="W362" s="1" t="str">
        <f t="shared" si="84"/>
        <v/>
      </c>
    </row>
    <row r="363" spans="1:23" x14ac:dyDescent="0.3">
      <c r="A363" s="4" t="str">
        <f t="shared" si="88"/>
        <v/>
      </c>
      <c r="B363" s="8" t="str">
        <f t="shared" si="81"/>
        <v/>
      </c>
      <c r="C363" s="8" t="str">
        <f t="shared" si="78"/>
        <v/>
      </c>
      <c r="D363" s="8" t="str">
        <f t="shared" si="89"/>
        <v/>
      </c>
      <c r="E363" s="8" t="str">
        <f t="shared" si="85"/>
        <v/>
      </c>
      <c r="F363" s="21">
        <v>0</v>
      </c>
      <c r="G363" s="13"/>
      <c r="H363" s="4" t="str">
        <f t="shared" si="76"/>
        <v/>
      </c>
      <c r="I363" s="8" t="str">
        <f t="shared" si="77"/>
        <v/>
      </c>
      <c r="J363" s="8" t="str">
        <f t="shared" si="86"/>
        <v/>
      </c>
      <c r="K363" s="8" t="str">
        <f t="shared" si="79"/>
        <v/>
      </c>
      <c r="L363" s="8" t="str">
        <f t="shared" si="87"/>
        <v/>
      </c>
      <c r="M363" s="21">
        <v>0</v>
      </c>
      <c r="T363" s="8">
        <f t="shared" si="82"/>
        <v>0</v>
      </c>
      <c r="U363" s="8">
        <f t="shared" si="83"/>
        <v>0</v>
      </c>
      <c r="V363" s="1" t="str">
        <f t="shared" si="80"/>
        <v/>
      </c>
      <c r="W363" s="1" t="str">
        <f t="shared" si="84"/>
        <v/>
      </c>
    </row>
    <row r="364" spans="1:23" x14ac:dyDescent="0.3">
      <c r="A364" s="4" t="str">
        <f t="shared" si="88"/>
        <v/>
      </c>
      <c r="B364" s="8" t="str">
        <f t="shared" si="81"/>
        <v/>
      </c>
      <c r="C364" s="8" t="str">
        <f t="shared" si="78"/>
        <v/>
      </c>
      <c r="D364" s="8" t="str">
        <f t="shared" si="89"/>
        <v/>
      </c>
      <c r="E364" s="8" t="str">
        <f t="shared" si="85"/>
        <v/>
      </c>
      <c r="F364" s="21">
        <v>0</v>
      </c>
      <c r="G364" s="13"/>
      <c r="H364" s="4" t="str">
        <f t="shared" si="76"/>
        <v/>
      </c>
      <c r="I364" s="8" t="str">
        <f t="shared" si="77"/>
        <v/>
      </c>
      <c r="J364" s="8" t="str">
        <f t="shared" si="86"/>
        <v/>
      </c>
      <c r="K364" s="8" t="str">
        <f t="shared" si="79"/>
        <v/>
      </c>
      <c r="L364" s="8" t="str">
        <f t="shared" si="87"/>
        <v/>
      </c>
      <c r="M364" s="21">
        <v>0</v>
      </c>
      <c r="T364" s="8">
        <f t="shared" si="82"/>
        <v>0</v>
      </c>
      <c r="U364" s="8">
        <f t="shared" si="83"/>
        <v>0</v>
      </c>
      <c r="V364" s="1" t="str">
        <f t="shared" si="80"/>
        <v/>
      </c>
      <c r="W364" s="1" t="str">
        <f t="shared" si="84"/>
        <v/>
      </c>
    </row>
    <row r="365" spans="1:23" x14ac:dyDescent="0.3">
      <c r="A365" s="4" t="str">
        <f t="shared" si="88"/>
        <v/>
      </c>
      <c r="B365" s="8" t="str">
        <f t="shared" si="81"/>
        <v/>
      </c>
      <c r="C365" s="8" t="str">
        <f t="shared" si="78"/>
        <v/>
      </c>
      <c r="D365" s="8" t="str">
        <f t="shared" si="89"/>
        <v/>
      </c>
      <c r="E365" s="8" t="str">
        <f t="shared" si="85"/>
        <v/>
      </c>
      <c r="F365" s="21">
        <v>0</v>
      </c>
      <c r="G365" s="13"/>
      <c r="H365" s="4" t="str">
        <f t="shared" si="76"/>
        <v/>
      </c>
      <c r="I365" s="8" t="str">
        <f t="shared" si="77"/>
        <v/>
      </c>
      <c r="J365" s="8" t="str">
        <f t="shared" si="86"/>
        <v/>
      </c>
      <c r="K365" s="8" t="str">
        <f t="shared" si="79"/>
        <v/>
      </c>
      <c r="L365" s="8" t="str">
        <f t="shared" si="87"/>
        <v/>
      </c>
      <c r="M365" s="21">
        <v>0</v>
      </c>
      <c r="T365" s="8">
        <f t="shared" si="82"/>
        <v>0</v>
      </c>
      <c r="U365" s="8">
        <f t="shared" si="83"/>
        <v>0</v>
      </c>
      <c r="V365" s="1" t="str">
        <f t="shared" si="80"/>
        <v/>
      </c>
      <c r="W365" s="1" t="str">
        <f t="shared" si="84"/>
        <v/>
      </c>
    </row>
    <row r="366" spans="1:23" x14ac:dyDescent="0.3">
      <c r="A366" s="4" t="str">
        <f t="shared" si="88"/>
        <v/>
      </c>
      <c r="B366" s="8" t="str">
        <f t="shared" si="81"/>
        <v/>
      </c>
      <c r="C366" s="8" t="str">
        <f t="shared" si="78"/>
        <v/>
      </c>
      <c r="D366" s="8" t="str">
        <f t="shared" si="89"/>
        <v/>
      </c>
      <c r="E366" s="8" t="str">
        <f t="shared" si="85"/>
        <v/>
      </c>
      <c r="F366" s="21">
        <v>0</v>
      </c>
      <c r="G366" s="13"/>
      <c r="H366" s="4" t="str">
        <f t="shared" si="76"/>
        <v/>
      </c>
      <c r="I366" s="8" t="str">
        <f t="shared" si="77"/>
        <v/>
      </c>
      <c r="J366" s="8" t="str">
        <f t="shared" si="86"/>
        <v/>
      </c>
      <c r="K366" s="8" t="str">
        <f t="shared" si="79"/>
        <v/>
      </c>
      <c r="L366" s="8" t="str">
        <f t="shared" si="87"/>
        <v/>
      </c>
      <c r="M366" s="21">
        <v>0</v>
      </c>
      <c r="T366" s="8">
        <f t="shared" si="82"/>
        <v>0</v>
      </c>
      <c r="U366" s="8">
        <f t="shared" si="83"/>
        <v>0</v>
      </c>
      <c r="V366" s="1" t="str">
        <f t="shared" si="80"/>
        <v/>
      </c>
      <c r="W366" s="1" t="str">
        <f t="shared" si="84"/>
        <v/>
      </c>
    </row>
    <row r="367" spans="1:23" x14ac:dyDescent="0.3">
      <c r="A367" s="4" t="str">
        <f t="shared" si="88"/>
        <v/>
      </c>
      <c r="B367" s="8" t="str">
        <f t="shared" si="81"/>
        <v/>
      </c>
      <c r="C367" s="8" t="str">
        <f t="shared" si="78"/>
        <v/>
      </c>
      <c r="D367" s="8" t="str">
        <f t="shared" si="89"/>
        <v/>
      </c>
      <c r="E367" s="8" t="str">
        <f t="shared" si="85"/>
        <v/>
      </c>
      <c r="F367" s="21">
        <v>0</v>
      </c>
      <c r="G367" s="13"/>
      <c r="H367" s="4" t="str">
        <f t="shared" si="76"/>
        <v/>
      </c>
      <c r="I367" s="8" t="str">
        <f t="shared" si="77"/>
        <v/>
      </c>
      <c r="J367" s="8" t="str">
        <f t="shared" si="86"/>
        <v/>
      </c>
      <c r="K367" s="8" t="str">
        <f t="shared" si="79"/>
        <v/>
      </c>
      <c r="L367" s="8" t="str">
        <f t="shared" si="87"/>
        <v/>
      </c>
      <c r="M367" s="21">
        <v>0</v>
      </c>
      <c r="T367" s="8">
        <f t="shared" si="82"/>
        <v>0</v>
      </c>
      <c r="U367" s="8">
        <f t="shared" si="83"/>
        <v>0</v>
      </c>
      <c r="V367" s="1" t="str">
        <f t="shared" si="80"/>
        <v/>
      </c>
      <c r="W367" s="1" t="str">
        <f t="shared" si="84"/>
        <v/>
      </c>
    </row>
    <row r="368" spans="1:23" x14ac:dyDescent="0.3">
      <c r="A368" s="4" t="str">
        <f t="shared" si="88"/>
        <v/>
      </c>
      <c r="B368" s="8" t="str">
        <f t="shared" si="81"/>
        <v/>
      </c>
      <c r="C368" s="8" t="str">
        <f t="shared" si="78"/>
        <v/>
      </c>
      <c r="D368" s="8" t="str">
        <f t="shared" si="89"/>
        <v/>
      </c>
      <c r="E368" s="8" t="str">
        <f t="shared" si="85"/>
        <v/>
      </c>
      <c r="F368" s="21">
        <v>0</v>
      </c>
      <c r="G368" s="13"/>
      <c r="H368" s="4" t="str">
        <f t="shared" si="76"/>
        <v/>
      </c>
      <c r="I368" s="8" t="str">
        <f t="shared" si="77"/>
        <v/>
      </c>
      <c r="J368" s="8" t="str">
        <f t="shared" si="86"/>
        <v/>
      </c>
      <c r="K368" s="8" t="str">
        <f t="shared" si="79"/>
        <v/>
      </c>
      <c r="L368" s="8" t="str">
        <f t="shared" si="87"/>
        <v/>
      </c>
      <c r="M368" s="21">
        <v>0</v>
      </c>
      <c r="T368" s="8">
        <f t="shared" si="82"/>
        <v>0</v>
      </c>
      <c r="U368" s="8">
        <f t="shared" si="83"/>
        <v>0</v>
      </c>
      <c r="V368" s="1" t="str">
        <f t="shared" si="80"/>
        <v/>
      </c>
      <c r="W368" s="1" t="str">
        <f t="shared" si="84"/>
        <v/>
      </c>
    </row>
    <row r="369" spans="1:23" x14ac:dyDescent="0.3">
      <c r="A369" s="4" t="str">
        <f t="shared" si="88"/>
        <v/>
      </c>
      <c r="B369" s="8" t="str">
        <f t="shared" si="81"/>
        <v/>
      </c>
      <c r="C369" s="8" t="str">
        <f t="shared" si="78"/>
        <v/>
      </c>
      <c r="D369" s="8" t="str">
        <f t="shared" si="89"/>
        <v/>
      </c>
      <c r="E369" s="8" t="str">
        <f t="shared" si="85"/>
        <v/>
      </c>
      <c r="F369" s="21">
        <v>0</v>
      </c>
      <c r="G369" s="13"/>
      <c r="H369" s="4" t="str">
        <f t="shared" si="76"/>
        <v/>
      </c>
      <c r="I369" s="8" t="str">
        <f t="shared" si="77"/>
        <v/>
      </c>
      <c r="J369" s="8" t="str">
        <f t="shared" si="86"/>
        <v/>
      </c>
      <c r="K369" s="8" t="str">
        <f t="shared" si="79"/>
        <v/>
      </c>
      <c r="L369" s="8" t="str">
        <f t="shared" si="87"/>
        <v/>
      </c>
      <c r="M369" s="21">
        <v>0</v>
      </c>
      <c r="T369" s="8">
        <f t="shared" si="82"/>
        <v>0</v>
      </c>
      <c r="U369" s="8">
        <f t="shared" si="83"/>
        <v>0</v>
      </c>
      <c r="V369" s="1" t="str">
        <f t="shared" si="80"/>
        <v/>
      </c>
      <c r="W369" s="1" t="str">
        <f t="shared" si="84"/>
        <v/>
      </c>
    </row>
    <row r="370" spans="1:23" x14ac:dyDescent="0.3">
      <c r="A370" s="4" t="str">
        <f t="shared" si="88"/>
        <v/>
      </c>
      <c r="B370" s="8" t="str">
        <f t="shared" si="81"/>
        <v/>
      </c>
      <c r="C370" s="8" t="str">
        <f t="shared" si="78"/>
        <v/>
      </c>
      <c r="D370" s="8" t="str">
        <f t="shared" si="89"/>
        <v/>
      </c>
      <c r="E370" s="8" t="str">
        <f t="shared" si="85"/>
        <v/>
      </c>
      <c r="F370" s="21">
        <v>0</v>
      </c>
      <c r="G370" s="13"/>
      <c r="H370" s="4" t="str">
        <f t="shared" si="76"/>
        <v/>
      </c>
      <c r="I370" s="8" t="str">
        <f t="shared" si="77"/>
        <v/>
      </c>
      <c r="J370" s="8" t="str">
        <f t="shared" si="86"/>
        <v/>
      </c>
      <c r="K370" s="8" t="str">
        <f t="shared" si="79"/>
        <v/>
      </c>
      <c r="L370" s="8" t="str">
        <f t="shared" si="87"/>
        <v/>
      </c>
      <c r="M370" s="21">
        <v>0</v>
      </c>
      <c r="T370" s="8">
        <f t="shared" si="82"/>
        <v>0</v>
      </c>
      <c r="U370" s="8">
        <f t="shared" si="83"/>
        <v>0</v>
      </c>
      <c r="V370" s="1" t="str">
        <f t="shared" si="80"/>
        <v/>
      </c>
      <c r="W370" s="1" t="str">
        <f t="shared" si="84"/>
        <v/>
      </c>
    </row>
    <row r="371" spans="1:23" x14ac:dyDescent="0.3">
      <c r="A371" s="4" t="str">
        <f t="shared" si="88"/>
        <v/>
      </c>
      <c r="B371" s="8" t="str">
        <f t="shared" si="81"/>
        <v/>
      </c>
      <c r="C371" s="8" t="str">
        <f t="shared" si="78"/>
        <v/>
      </c>
      <c r="D371" s="8" t="str">
        <f t="shared" si="89"/>
        <v/>
      </c>
      <c r="E371" s="8" t="str">
        <f t="shared" si="85"/>
        <v/>
      </c>
      <c r="F371" s="21">
        <v>0</v>
      </c>
      <c r="G371" s="13"/>
      <c r="H371" s="4" t="str">
        <f t="shared" si="76"/>
        <v/>
      </c>
      <c r="I371" s="8" t="str">
        <f t="shared" si="77"/>
        <v/>
      </c>
      <c r="J371" s="8" t="str">
        <f t="shared" si="86"/>
        <v/>
      </c>
      <c r="K371" s="8" t="str">
        <f t="shared" si="79"/>
        <v/>
      </c>
      <c r="L371" s="8" t="str">
        <f t="shared" si="87"/>
        <v/>
      </c>
      <c r="M371" s="21">
        <v>0</v>
      </c>
      <c r="T371" s="8">
        <f t="shared" si="82"/>
        <v>0</v>
      </c>
      <c r="U371" s="8">
        <f t="shared" si="83"/>
        <v>0</v>
      </c>
      <c r="V371" s="1" t="str">
        <f t="shared" si="80"/>
        <v/>
      </c>
      <c r="W371" s="1" t="str">
        <f t="shared" si="84"/>
        <v/>
      </c>
    </row>
    <row r="372" spans="1:23" x14ac:dyDescent="0.3">
      <c r="A372" s="4" t="str">
        <f t="shared" si="88"/>
        <v/>
      </c>
      <c r="B372" s="8" t="str">
        <f t="shared" si="81"/>
        <v/>
      </c>
      <c r="C372" s="8" t="str">
        <f t="shared" si="78"/>
        <v/>
      </c>
      <c r="D372" s="8" t="str">
        <f t="shared" si="89"/>
        <v/>
      </c>
      <c r="E372" s="8" t="str">
        <f t="shared" si="85"/>
        <v/>
      </c>
      <c r="F372" s="21">
        <v>0</v>
      </c>
      <c r="G372" s="13"/>
      <c r="H372" s="4" t="str">
        <f t="shared" si="76"/>
        <v/>
      </c>
      <c r="I372" s="8" t="str">
        <f t="shared" si="77"/>
        <v/>
      </c>
      <c r="J372" s="8" t="str">
        <f t="shared" si="86"/>
        <v/>
      </c>
      <c r="K372" s="8" t="str">
        <f t="shared" si="79"/>
        <v/>
      </c>
      <c r="L372" s="8" t="str">
        <f t="shared" si="87"/>
        <v/>
      </c>
      <c r="M372" s="21">
        <v>0</v>
      </c>
      <c r="T372" s="8">
        <f t="shared" si="82"/>
        <v>0</v>
      </c>
      <c r="U372" s="8">
        <f t="shared" si="83"/>
        <v>0</v>
      </c>
      <c r="V372" s="1" t="str">
        <f t="shared" si="80"/>
        <v/>
      </c>
      <c r="W372" s="1" t="str">
        <f t="shared" si="84"/>
        <v/>
      </c>
    </row>
    <row r="373" spans="1:23" x14ac:dyDescent="0.3">
      <c r="A373" s="4" t="str">
        <f t="shared" si="88"/>
        <v/>
      </c>
      <c r="B373" s="8" t="str">
        <f t="shared" si="81"/>
        <v/>
      </c>
      <c r="C373" s="8" t="str">
        <f t="shared" si="78"/>
        <v/>
      </c>
      <c r="D373" s="8" t="str">
        <f t="shared" si="89"/>
        <v/>
      </c>
      <c r="E373" s="8" t="str">
        <f t="shared" si="85"/>
        <v/>
      </c>
      <c r="F373" s="21">
        <v>0</v>
      </c>
      <c r="G373" s="13"/>
      <c r="H373" s="4" t="str">
        <f t="shared" si="76"/>
        <v/>
      </c>
      <c r="I373" s="8" t="str">
        <f t="shared" si="77"/>
        <v/>
      </c>
      <c r="J373" s="8" t="str">
        <f t="shared" si="86"/>
        <v/>
      </c>
      <c r="K373" s="8" t="str">
        <f t="shared" si="79"/>
        <v/>
      </c>
      <c r="L373" s="8" t="str">
        <f t="shared" si="87"/>
        <v/>
      </c>
      <c r="M373" s="21">
        <v>0</v>
      </c>
      <c r="T373" s="8">
        <f t="shared" si="82"/>
        <v>0</v>
      </c>
      <c r="U373" s="8">
        <f t="shared" si="83"/>
        <v>0</v>
      </c>
      <c r="V373" s="1" t="str">
        <f t="shared" si="80"/>
        <v/>
      </c>
      <c r="W373" s="1" t="str">
        <f t="shared" si="84"/>
        <v/>
      </c>
    </row>
    <row r="374" spans="1:23" x14ac:dyDescent="0.3">
      <c r="A374" s="4" t="str">
        <f t="shared" si="88"/>
        <v/>
      </c>
      <c r="B374" s="8" t="str">
        <f t="shared" si="81"/>
        <v/>
      </c>
      <c r="C374" s="8" t="str">
        <f t="shared" si="78"/>
        <v/>
      </c>
      <c r="D374" s="8" t="str">
        <f t="shared" si="89"/>
        <v/>
      </c>
      <c r="E374" s="8" t="str">
        <f t="shared" si="85"/>
        <v/>
      </c>
      <c r="F374" s="21">
        <v>0</v>
      </c>
      <c r="G374" s="13"/>
      <c r="H374" s="4" t="str">
        <f t="shared" si="76"/>
        <v/>
      </c>
      <c r="I374" s="8" t="str">
        <f t="shared" si="77"/>
        <v/>
      </c>
      <c r="J374" s="8" t="str">
        <f t="shared" si="86"/>
        <v/>
      </c>
      <c r="K374" s="8" t="str">
        <f t="shared" si="79"/>
        <v/>
      </c>
      <c r="L374" s="8" t="str">
        <f t="shared" si="87"/>
        <v/>
      </c>
      <c r="M374" s="21">
        <v>0</v>
      </c>
      <c r="T374" s="8">
        <f t="shared" si="82"/>
        <v>0</v>
      </c>
      <c r="U374" s="8">
        <f t="shared" si="83"/>
        <v>0</v>
      </c>
      <c r="V374" s="1" t="str">
        <f t="shared" si="80"/>
        <v/>
      </c>
      <c r="W374" s="1" t="str">
        <f t="shared" si="84"/>
        <v/>
      </c>
    </row>
    <row r="375" spans="1:23" x14ac:dyDescent="0.3">
      <c r="A375" s="4" t="str">
        <f t="shared" si="88"/>
        <v/>
      </c>
      <c r="B375" s="8" t="str">
        <f t="shared" si="81"/>
        <v/>
      </c>
      <c r="C375" s="8" t="str">
        <f t="shared" si="78"/>
        <v/>
      </c>
      <c r="D375" s="8" t="str">
        <f t="shared" si="89"/>
        <v/>
      </c>
      <c r="E375" s="8" t="str">
        <f t="shared" si="85"/>
        <v/>
      </c>
      <c r="F375" s="21">
        <v>0</v>
      </c>
      <c r="G375" s="13"/>
      <c r="H375" s="4" t="str">
        <f t="shared" ref="H375:H438" si="90">IF(I375&lt;&gt;"",H374+1,"")</f>
        <v/>
      </c>
      <c r="I375" s="8" t="str">
        <f t="shared" ref="I375:I438" si="91">IF(I374&lt;&gt;"",IF(ROUND(I374-K374-M374,2)&gt;0,ROUND(I374-K374-M374,2),""),"")</f>
        <v/>
      </c>
      <c r="J375" s="8" t="str">
        <f t="shared" si="86"/>
        <v/>
      </c>
      <c r="K375" s="8" t="str">
        <f t="shared" si="79"/>
        <v/>
      </c>
      <c r="L375" s="8" t="str">
        <f t="shared" si="87"/>
        <v/>
      </c>
      <c r="M375" s="21">
        <v>0</v>
      </c>
      <c r="T375" s="8">
        <f t="shared" si="82"/>
        <v>0</v>
      </c>
      <c r="U375" s="8">
        <f t="shared" si="83"/>
        <v>0</v>
      </c>
      <c r="V375" s="1" t="str">
        <f t="shared" si="80"/>
        <v/>
      </c>
      <c r="W375" s="1" t="str">
        <f t="shared" si="84"/>
        <v/>
      </c>
    </row>
    <row r="376" spans="1:23" x14ac:dyDescent="0.3">
      <c r="A376" s="4" t="str">
        <f t="shared" si="88"/>
        <v/>
      </c>
      <c r="B376" s="8" t="str">
        <f t="shared" si="81"/>
        <v/>
      </c>
      <c r="C376" s="8" t="str">
        <f t="shared" si="78"/>
        <v/>
      </c>
      <c r="D376" s="8" t="str">
        <f t="shared" si="89"/>
        <v/>
      </c>
      <c r="E376" s="8" t="str">
        <f t="shared" si="85"/>
        <v/>
      </c>
      <c r="F376" s="21">
        <v>0</v>
      </c>
      <c r="G376" s="13"/>
      <c r="H376" s="4" t="str">
        <f t="shared" si="90"/>
        <v/>
      </c>
      <c r="I376" s="8" t="str">
        <f t="shared" si="91"/>
        <v/>
      </c>
      <c r="J376" s="8" t="str">
        <f t="shared" si="86"/>
        <v/>
      </c>
      <c r="K376" s="8" t="str">
        <f t="shared" si="79"/>
        <v/>
      </c>
      <c r="L376" s="8" t="str">
        <f t="shared" si="87"/>
        <v/>
      </c>
      <c r="M376" s="21">
        <v>0</v>
      </c>
      <c r="T376" s="8">
        <f t="shared" si="82"/>
        <v>0</v>
      </c>
      <c r="U376" s="8">
        <f t="shared" si="83"/>
        <v>0</v>
      </c>
      <c r="V376" s="1" t="str">
        <f t="shared" si="80"/>
        <v/>
      </c>
      <c r="W376" s="1" t="str">
        <f t="shared" si="84"/>
        <v/>
      </c>
    </row>
    <row r="377" spans="1:23" x14ac:dyDescent="0.3">
      <c r="A377" s="4" t="str">
        <f t="shared" si="88"/>
        <v/>
      </c>
      <c r="B377" s="8" t="str">
        <f t="shared" si="81"/>
        <v/>
      </c>
      <c r="C377" s="8" t="str">
        <f t="shared" si="78"/>
        <v/>
      </c>
      <c r="D377" s="8" t="str">
        <f t="shared" si="89"/>
        <v/>
      </c>
      <c r="E377" s="8" t="str">
        <f t="shared" si="85"/>
        <v/>
      </c>
      <c r="F377" s="21">
        <v>0</v>
      </c>
      <c r="G377" s="13"/>
      <c r="H377" s="4" t="str">
        <f t="shared" si="90"/>
        <v/>
      </c>
      <c r="I377" s="8" t="str">
        <f t="shared" si="91"/>
        <v/>
      </c>
      <c r="J377" s="8" t="str">
        <f t="shared" si="86"/>
        <v/>
      </c>
      <c r="K377" s="8" t="str">
        <f t="shared" si="79"/>
        <v/>
      </c>
      <c r="L377" s="8" t="str">
        <f t="shared" si="87"/>
        <v/>
      </c>
      <c r="M377" s="21">
        <v>0</v>
      </c>
      <c r="T377" s="8">
        <f t="shared" si="82"/>
        <v>0</v>
      </c>
      <c r="U377" s="8">
        <f t="shared" si="83"/>
        <v>0</v>
      </c>
      <c r="V377" s="1" t="str">
        <f t="shared" si="80"/>
        <v/>
      </c>
      <c r="W377" s="1" t="str">
        <f t="shared" si="84"/>
        <v/>
      </c>
    </row>
    <row r="378" spans="1:23" x14ac:dyDescent="0.3">
      <c r="A378" s="4" t="str">
        <f t="shared" si="88"/>
        <v/>
      </c>
      <c r="B378" s="8" t="str">
        <f t="shared" si="81"/>
        <v/>
      </c>
      <c r="C378" s="8" t="str">
        <f t="shared" si="78"/>
        <v/>
      </c>
      <c r="D378" s="8" t="str">
        <f t="shared" si="89"/>
        <v/>
      </c>
      <c r="E378" s="8" t="str">
        <f t="shared" si="85"/>
        <v/>
      </c>
      <c r="F378" s="21">
        <v>0</v>
      </c>
      <c r="G378" s="13"/>
      <c r="H378" s="4" t="str">
        <f t="shared" si="90"/>
        <v/>
      </c>
      <c r="I378" s="8" t="str">
        <f t="shared" si="91"/>
        <v/>
      </c>
      <c r="J378" s="8" t="str">
        <f t="shared" si="86"/>
        <v/>
      </c>
      <c r="K378" s="8" t="str">
        <f t="shared" si="79"/>
        <v/>
      </c>
      <c r="L378" s="8" t="str">
        <f t="shared" si="87"/>
        <v/>
      </c>
      <c r="M378" s="21">
        <v>0</v>
      </c>
      <c r="T378" s="8">
        <f t="shared" si="82"/>
        <v>0</v>
      </c>
      <c r="U378" s="8">
        <f t="shared" si="83"/>
        <v>0</v>
      </c>
      <c r="V378" s="1" t="str">
        <f t="shared" si="80"/>
        <v/>
      </c>
      <c r="W378" s="1" t="str">
        <f t="shared" si="84"/>
        <v/>
      </c>
    </row>
    <row r="379" spans="1:23" x14ac:dyDescent="0.3">
      <c r="A379" s="4" t="str">
        <f t="shared" si="88"/>
        <v/>
      </c>
      <c r="B379" s="8" t="str">
        <f t="shared" si="81"/>
        <v/>
      </c>
      <c r="C379" s="8" t="str">
        <f t="shared" si="78"/>
        <v/>
      </c>
      <c r="D379" s="8" t="str">
        <f t="shared" si="89"/>
        <v/>
      </c>
      <c r="E379" s="8" t="str">
        <f t="shared" si="85"/>
        <v/>
      </c>
      <c r="F379" s="21">
        <v>0</v>
      </c>
      <c r="G379" s="13"/>
      <c r="H379" s="4" t="str">
        <f t="shared" si="90"/>
        <v/>
      </c>
      <c r="I379" s="8" t="str">
        <f t="shared" si="91"/>
        <v/>
      </c>
      <c r="J379" s="8" t="str">
        <f t="shared" si="86"/>
        <v/>
      </c>
      <c r="K379" s="8" t="str">
        <f t="shared" si="79"/>
        <v/>
      </c>
      <c r="L379" s="8" t="str">
        <f t="shared" si="87"/>
        <v/>
      </c>
      <c r="M379" s="21">
        <v>0</v>
      </c>
      <c r="T379" s="8">
        <f t="shared" si="82"/>
        <v>0</v>
      </c>
      <c r="U379" s="8">
        <f t="shared" si="83"/>
        <v>0</v>
      </c>
      <c r="V379" s="1" t="str">
        <f t="shared" si="80"/>
        <v/>
      </c>
      <c r="W379" s="1" t="str">
        <f t="shared" si="84"/>
        <v/>
      </c>
    </row>
    <row r="380" spans="1:23" x14ac:dyDescent="0.3">
      <c r="A380" s="4" t="str">
        <f t="shared" si="88"/>
        <v/>
      </c>
      <c r="B380" s="8" t="str">
        <f t="shared" si="81"/>
        <v/>
      </c>
      <c r="C380" s="8" t="str">
        <f t="shared" si="78"/>
        <v/>
      </c>
      <c r="D380" s="8" t="str">
        <f t="shared" si="89"/>
        <v/>
      </c>
      <c r="E380" s="8" t="str">
        <f t="shared" si="85"/>
        <v/>
      </c>
      <c r="F380" s="21">
        <v>0</v>
      </c>
      <c r="G380" s="13"/>
      <c r="H380" s="4" t="str">
        <f t="shared" si="90"/>
        <v/>
      </c>
      <c r="I380" s="8" t="str">
        <f t="shared" si="91"/>
        <v/>
      </c>
      <c r="J380" s="8" t="str">
        <f t="shared" si="86"/>
        <v/>
      </c>
      <c r="K380" s="8" t="str">
        <f t="shared" si="79"/>
        <v/>
      </c>
      <c r="L380" s="8" t="str">
        <f t="shared" si="87"/>
        <v/>
      </c>
      <c r="M380" s="21">
        <v>0</v>
      </c>
      <c r="T380" s="8">
        <f t="shared" si="82"/>
        <v>0</v>
      </c>
      <c r="U380" s="8">
        <f t="shared" si="83"/>
        <v>0</v>
      </c>
      <c r="V380" s="1" t="str">
        <f t="shared" si="80"/>
        <v/>
      </c>
      <c r="W380" s="1" t="str">
        <f t="shared" si="84"/>
        <v/>
      </c>
    </row>
    <row r="381" spans="1:23" x14ac:dyDescent="0.3">
      <c r="A381" s="4" t="str">
        <f t="shared" si="88"/>
        <v/>
      </c>
      <c r="B381" s="8" t="str">
        <f t="shared" si="81"/>
        <v/>
      </c>
      <c r="C381" s="8" t="str">
        <f t="shared" si="78"/>
        <v/>
      </c>
      <c r="D381" s="8" t="str">
        <f t="shared" si="89"/>
        <v/>
      </c>
      <c r="E381" s="8" t="str">
        <f t="shared" si="85"/>
        <v/>
      </c>
      <c r="F381" s="21">
        <v>0</v>
      </c>
      <c r="G381" s="13"/>
      <c r="H381" s="4" t="str">
        <f t="shared" si="90"/>
        <v/>
      </c>
      <c r="I381" s="8" t="str">
        <f t="shared" si="91"/>
        <v/>
      </c>
      <c r="J381" s="8" t="str">
        <f t="shared" si="86"/>
        <v/>
      </c>
      <c r="K381" s="8" t="str">
        <f t="shared" si="79"/>
        <v/>
      </c>
      <c r="L381" s="8" t="str">
        <f t="shared" si="87"/>
        <v/>
      </c>
      <c r="M381" s="21">
        <v>0</v>
      </c>
      <c r="T381" s="8">
        <f t="shared" si="82"/>
        <v>0</v>
      </c>
      <c r="U381" s="8">
        <f t="shared" si="83"/>
        <v>0</v>
      </c>
      <c r="V381" s="1" t="str">
        <f t="shared" si="80"/>
        <v/>
      </c>
      <c r="W381" s="1" t="str">
        <f t="shared" si="84"/>
        <v/>
      </c>
    </row>
    <row r="382" spans="1:23" x14ac:dyDescent="0.3">
      <c r="A382" s="4" t="str">
        <f t="shared" si="88"/>
        <v/>
      </c>
      <c r="B382" s="8" t="str">
        <f t="shared" si="81"/>
        <v/>
      </c>
      <c r="C382" s="8" t="str">
        <f t="shared" si="78"/>
        <v/>
      </c>
      <c r="D382" s="8" t="str">
        <f t="shared" si="89"/>
        <v/>
      </c>
      <c r="E382" s="8" t="str">
        <f t="shared" si="85"/>
        <v/>
      </c>
      <c r="F382" s="21">
        <v>0</v>
      </c>
      <c r="G382" s="13"/>
      <c r="H382" s="4" t="str">
        <f t="shared" si="90"/>
        <v/>
      </c>
      <c r="I382" s="8" t="str">
        <f t="shared" si="91"/>
        <v/>
      </c>
      <c r="J382" s="8" t="str">
        <f t="shared" si="86"/>
        <v/>
      </c>
      <c r="K382" s="8" t="str">
        <f t="shared" si="79"/>
        <v/>
      </c>
      <c r="L382" s="8" t="str">
        <f t="shared" si="87"/>
        <v/>
      </c>
      <c r="M382" s="21">
        <v>0</v>
      </c>
      <c r="T382" s="8">
        <f t="shared" si="82"/>
        <v>0</v>
      </c>
      <c r="U382" s="8">
        <f t="shared" si="83"/>
        <v>0</v>
      </c>
      <c r="V382" s="1" t="str">
        <f t="shared" si="80"/>
        <v/>
      </c>
      <c r="W382" s="1" t="str">
        <f t="shared" si="84"/>
        <v/>
      </c>
    </row>
    <row r="383" spans="1:23" x14ac:dyDescent="0.3">
      <c r="A383" s="4" t="str">
        <f t="shared" si="88"/>
        <v/>
      </c>
      <c r="B383" s="8" t="str">
        <f t="shared" si="81"/>
        <v/>
      </c>
      <c r="C383" s="8" t="str">
        <f t="shared" si="78"/>
        <v/>
      </c>
      <c r="D383" s="8" t="str">
        <f t="shared" si="89"/>
        <v/>
      </c>
      <c r="E383" s="8" t="str">
        <f t="shared" si="85"/>
        <v/>
      </c>
      <c r="F383" s="21">
        <v>0</v>
      </c>
      <c r="G383" s="13"/>
      <c r="H383" s="4" t="str">
        <f t="shared" si="90"/>
        <v/>
      </c>
      <c r="I383" s="8" t="str">
        <f t="shared" si="91"/>
        <v/>
      </c>
      <c r="J383" s="8" t="str">
        <f t="shared" si="86"/>
        <v/>
      </c>
      <c r="K383" s="8" t="str">
        <f t="shared" si="79"/>
        <v/>
      </c>
      <c r="L383" s="8" t="str">
        <f t="shared" si="87"/>
        <v/>
      </c>
      <c r="M383" s="21">
        <v>0</v>
      </c>
      <c r="T383" s="8">
        <f t="shared" si="82"/>
        <v>0</v>
      </c>
      <c r="U383" s="8">
        <f t="shared" si="83"/>
        <v>0</v>
      </c>
      <c r="V383" s="1" t="str">
        <f t="shared" si="80"/>
        <v/>
      </c>
      <c r="W383" s="1" t="str">
        <f t="shared" si="84"/>
        <v/>
      </c>
    </row>
    <row r="384" spans="1:23" x14ac:dyDescent="0.3">
      <c r="A384" s="4" t="str">
        <f t="shared" si="88"/>
        <v/>
      </c>
      <c r="B384" s="8" t="str">
        <f t="shared" si="81"/>
        <v/>
      </c>
      <c r="C384" s="8" t="str">
        <f t="shared" si="78"/>
        <v/>
      </c>
      <c r="D384" s="8" t="str">
        <f t="shared" si="89"/>
        <v/>
      </c>
      <c r="E384" s="8" t="str">
        <f t="shared" si="85"/>
        <v/>
      </c>
      <c r="F384" s="21">
        <v>0</v>
      </c>
      <c r="G384" s="13"/>
      <c r="H384" s="4" t="str">
        <f t="shared" si="90"/>
        <v/>
      </c>
      <c r="I384" s="8" t="str">
        <f t="shared" si="91"/>
        <v/>
      </c>
      <c r="J384" s="8" t="str">
        <f t="shared" si="86"/>
        <v/>
      </c>
      <c r="K384" s="8" t="str">
        <f t="shared" si="79"/>
        <v/>
      </c>
      <c r="L384" s="8" t="str">
        <f t="shared" si="87"/>
        <v/>
      </c>
      <c r="M384" s="21">
        <v>0</v>
      </c>
      <c r="T384" s="8">
        <f t="shared" si="82"/>
        <v>0</v>
      </c>
      <c r="U384" s="8">
        <f t="shared" si="83"/>
        <v>0</v>
      </c>
      <c r="V384" s="1" t="str">
        <f t="shared" si="80"/>
        <v/>
      </c>
      <c r="W384" s="1" t="str">
        <f t="shared" si="84"/>
        <v/>
      </c>
    </row>
    <row r="385" spans="1:23" x14ac:dyDescent="0.3">
      <c r="A385" s="4" t="str">
        <f t="shared" si="88"/>
        <v/>
      </c>
      <c r="B385" s="8" t="str">
        <f t="shared" si="81"/>
        <v/>
      </c>
      <c r="C385" s="8" t="str">
        <f t="shared" si="78"/>
        <v/>
      </c>
      <c r="D385" s="8" t="str">
        <f t="shared" si="89"/>
        <v/>
      </c>
      <c r="E385" s="8" t="str">
        <f t="shared" si="85"/>
        <v/>
      </c>
      <c r="F385" s="21">
        <v>0</v>
      </c>
      <c r="G385" s="13"/>
      <c r="H385" s="4" t="str">
        <f t="shared" si="90"/>
        <v/>
      </c>
      <c r="I385" s="8" t="str">
        <f t="shared" si="91"/>
        <v/>
      </c>
      <c r="J385" s="8" t="str">
        <f t="shared" si="86"/>
        <v/>
      </c>
      <c r="K385" s="8" t="str">
        <f t="shared" si="79"/>
        <v/>
      </c>
      <c r="L385" s="8" t="str">
        <f t="shared" si="87"/>
        <v/>
      </c>
      <c r="M385" s="21">
        <v>0</v>
      </c>
      <c r="T385" s="8">
        <f t="shared" si="82"/>
        <v>0</v>
      </c>
      <c r="U385" s="8">
        <f t="shared" si="83"/>
        <v>0</v>
      </c>
      <c r="V385" s="1" t="str">
        <f t="shared" si="80"/>
        <v/>
      </c>
      <c r="W385" s="1" t="str">
        <f t="shared" si="84"/>
        <v/>
      </c>
    </row>
    <row r="386" spans="1:23" x14ac:dyDescent="0.3">
      <c r="A386" s="4" t="str">
        <f t="shared" si="88"/>
        <v/>
      </c>
      <c r="B386" s="8" t="str">
        <f t="shared" si="81"/>
        <v/>
      </c>
      <c r="C386" s="8" t="str">
        <f t="shared" si="78"/>
        <v/>
      </c>
      <c r="D386" s="8" t="str">
        <f t="shared" si="89"/>
        <v/>
      </c>
      <c r="E386" s="8" t="str">
        <f t="shared" si="85"/>
        <v/>
      </c>
      <c r="F386" s="21">
        <v>0</v>
      </c>
      <c r="G386" s="13"/>
      <c r="H386" s="4" t="str">
        <f t="shared" si="90"/>
        <v/>
      </c>
      <c r="I386" s="8" t="str">
        <f t="shared" si="91"/>
        <v/>
      </c>
      <c r="J386" s="8" t="str">
        <f t="shared" si="86"/>
        <v/>
      </c>
      <c r="K386" s="8" t="str">
        <f t="shared" si="79"/>
        <v/>
      </c>
      <c r="L386" s="8" t="str">
        <f t="shared" si="87"/>
        <v/>
      </c>
      <c r="M386" s="21">
        <v>0</v>
      </c>
      <c r="T386" s="8">
        <f t="shared" si="82"/>
        <v>0</v>
      </c>
      <c r="U386" s="8">
        <f t="shared" si="83"/>
        <v>0</v>
      </c>
      <c r="V386" s="1" t="str">
        <f t="shared" si="80"/>
        <v/>
      </c>
      <c r="W386" s="1" t="str">
        <f t="shared" si="84"/>
        <v/>
      </c>
    </row>
    <row r="387" spans="1:23" x14ac:dyDescent="0.3">
      <c r="A387" s="4" t="str">
        <f t="shared" si="88"/>
        <v/>
      </c>
      <c r="B387" s="8" t="str">
        <f t="shared" si="81"/>
        <v/>
      </c>
      <c r="C387" s="8" t="str">
        <f t="shared" si="78"/>
        <v/>
      </c>
      <c r="D387" s="8" t="str">
        <f t="shared" si="89"/>
        <v/>
      </c>
      <c r="E387" s="8" t="str">
        <f t="shared" si="85"/>
        <v/>
      </c>
      <c r="F387" s="21">
        <v>0</v>
      </c>
      <c r="G387" s="13"/>
      <c r="H387" s="4" t="str">
        <f t="shared" si="90"/>
        <v/>
      </c>
      <c r="I387" s="8" t="str">
        <f t="shared" si="91"/>
        <v/>
      </c>
      <c r="J387" s="8" t="str">
        <f t="shared" si="86"/>
        <v/>
      </c>
      <c r="K387" s="8" t="str">
        <f t="shared" si="79"/>
        <v/>
      </c>
      <c r="L387" s="8" t="str">
        <f t="shared" si="87"/>
        <v/>
      </c>
      <c r="M387" s="21">
        <v>0</v>
      </c>
      <c r="T387" s="8">
        <f t="shared" si="82"/>
        <v>0</v>
      </c>
      <c r="U387" s="8">
        <f t="shared" si="83"/>
        <v>0</v>
      </c>
      <c r="V387" s="1" t="str">
        <f t="shared" si="80"/>
        <v/>
      </c>
      <c r="W387" s="1" t="str">
        <f t="shared" si="84"/>
        <v/>
      </c>
    </row>
    <row r="388" spans="1:23" x14ac:dyDescent="0.3">
      <c r="A388" s="4" t="str">
        <f t="shared" si="88"/>
        <v/>
      </c>
      <c r="B388" s="8" t="str">
        <f t="shared" si="81"/>
        <v/>
      </c>
      <c r="C388" s="8" t="str">
        <f t="shared" si="78"/>
        <v/>
      </c>
      <c r="D388" s="8" t="str">
        <f t="shared" si="89"/>
        <v/>
      </c>
      <c r="E388" s="8" t="str">
        <f t="shared" si="85"/>
        <v/>
      </c>
      <c r="F388" s="21">
        <v>0</v>
      </c>
      <c r="G388" s="13"/>
      <c r="H388" s="4" t="str">
        <f t="shared" si="90"/>
        <v/>
      </c>
      <c r="I388" s="8" t="str">
        <f t="shared" si="91"/>
        <v/>
      </c>
      <c r="J388" s="8" t="str">
        <f t="shared" si="86"/>
        <v/>
      </c>
      <c r="K388" s="8" t="str">
        <f t="shared" si="79"/>
        <v/>
      </c>
      <c r="L388" s="8" t="str">
        <f t="shared" si="87"/>
        <v/>
      </c>
      <c r="M388" s="21">
        <v>0</v>
      </c>
      <c r="T388" s="8">
        <f t="shared" si="82"/>
        <v>0</v>
      </c>
      <c r="U388" s="8">
        <f t="shared" si="83"/>
        <v>0</v>
      </c>
      <c r="V388" s="1" t="str">
        <f t="shared" si="80"/>
        <v/>
      </c>
      <c r="W388" s="1" t="str">
        <f t="shared" si="84"/>
        <v/>
      </c>
    </row>
    <row r="389" spans="1:23" x14ac:dyDescent="0.3">
      <c r="A389" s="4" t="str">
        <f t="shared" si="88"/>
        <v/>
      </c>
      <c r="B389" s="8" t="str">
        <f t="shared" si="81"/>
        <v/>
      </c>
      <c r="C389" s="8" t="str">
        <f t="shared" si="78"/>
        <v/>
      </c>
      <c r="D389" s="8" t="str">
        <f t="shared" si="89"/>
        <v/>
      </c>
      <c r="E389" s="8" t="str">
        <f t="shared" si="85"/>
        <v/>
      </c>
      <c r="F389" s="21">
        <v>0</v>
      </c>
      <c r="G389" s="13"/>
      <c r="H389" s="4" t="str">
        <f t="shared" si="90"/>
        <v/>
      </c>
      <c r="I389" s="8" t="str">
        <f t="shared" si="91"/>
        <v/>
      </c>
      <c r="J389" s="8" t="str">
        <f t="shared" si="86"/>
        <v/>
      </c>
      <c r="K389" s="8" t="str">
        <f t="shared" si="79"/>
        <v/>
      </c>
      <c r="L389" s="8" t="str">
        <f t="shared" si="87"/>
        <v/>
      </c>
      <c r="M389" s="21">
        <v>0</v>
      </c>
      <c r="T389" s="8">
        <f t="shared" si="82"/>
        <v>0</v>
      </c>
      <c r="U389" s="8">
        <f t="shared" si="83"/>
        <v>0</v>
      </c>
      <c r="V389" s="1" t="str">
        <f t="shared" si="80"/>
        <v/>
      </c>
      <c r="W389" s="1" t="str">
        <f t="shared" si="84"/>
        <v/>
      </c>
    </row>
    <row r="390" spans="1:23" x14ac:dyDescent="0.3">
      <c r="A390" s="4" t="str">
        <f t="shared" si="88"/>
        <v/>
      </c>
      <c r="B390" s="8" t="str">
        <f t="shared" si="81"/>
        <v/>
      </c>
      <c r="C390" s="8" t="str">
        <f t="shared" si="78"/>
        <v/>
      </c>
      <c r="D390" s="8" t="str">
        <f t="shared" si="89"/>
        <v/>
      </c>
      <c r="E390" s="8" t="str">
        <f t="shared" si="85"/>
        <v/>
      </c>
      <c r="F390" s="21">
        <v>0</v>
      </c>
      <c r="G390" s="13"/>
      <c r="H390" s="4" t="str">
        <f t="shared" si="90"/>
        <v/>
      </c>
      <c r="I390" s="8" t="str">
        <f t="shared" si="91"/>
        <v/>
      </c>
      <c r="J390" s="8" t="str">
        <f t="shared" si="86"/>
        <v/>
      </c>
      <c r="K390" s="8" t="str">
        <f t="shared" si="79"/>
        <v/>
      </c>
      <c r="L390" s="8" t="str">
        <f t="shared" si="87"/>
        <v/>
      </c>
      <c r="M390" s="21">
        <v>0</v>
      </c>
      <c r="T390" s="8">
        <f t="shared" si="82"/>
        <v>0</v>
      </c>
      <c r="U390" s="8">
        <f t="shared" si="83"/>
        <v>0</v>
      </c>
      <c r="V390" s="1" t="str">
        <f t="shared" si="80"/>
        <v/>
      </c>
      <c r="W390" s="1" t="str">
        <f t="shared" si="84"/>
        <v/>
      </c>
    </row>
    <row r="391" spans="1:23" x14ac:dyDescent="0.3">
      <c r="A391" s="4" t="str">
        <f t="shared" si="88"/>
        <v/>
      </c>
      <c r="B391" s="8" t="str">
        <f t="shared" si="81"/>
        <v/>
      </c>
      <c r="C391" s="8" t="str">
        <f t="shared" si="78"/>
        <v/>
      </c>
      <c r="D391" s="8" t="str">
        <f t="shared" si="89"/>
        <v/>
      </c>
      <c r="E391" s="8" t="str">
        <f t="shared" si="85"/>
        <v/>
      </c>
      <c r="F391" s="21">
        <v>0</v>
      </c>
      <c r="G391" s="13"/>
      <c r="H391" s="4" t="str">
        <f t="shared" si="90"/>
        <v/>
      </c>
      <c r="I391" s="8" t="str">
        <f t="shared" si="91"/>
        <v/>
      </c>
      <c r="J391" s="8" t="str">
        <f t="shared" si="86"/>
        <v/>
      </c>
      <c r="K391" s="8" t="str">
        <f t="shared" si="79"/>
        <v/>
      </c>
      <c r="L391" s="8" t="str">
        <f t="shared" si="87"/>
        <v/>
      </c>
      <c r="M391" s="21">
        <v>0</v>
      </c>
      <c r="T391" s="8">
        <f t="shared" si="82"/>
        <v>0</v>
      </c>
      <c r="U391" s="8">
        <f t="shared" si="83"/>
        <v>0</v>
      </c>
      <c r="V391" s="1" t="str">
        <f t="shared" si="80"/>
        <v/>
      </c>
      <c r="W391" s="1" t="str">
        <f t="shared" si="84"/>
        <v/>
      </c>
    </row>
    <row r="392" spans="1:23" x14ac:dyDescent="0.3">
      <c r="A392" s="4" t="str">
        <f t="shared" si="88"/>
        <v/>
      </c>
      <c r="B392" s="8" t="str">
        <f t="shared" si="81"/>
        <v/>
      </c>
      <c r="C392" s="8" t="str">
        <f t="shared" ref="C392:C455" si="92">IF(B392&lt;&gt;"",ROUND(B392*$C$4/12,2),"")</f>
        <v/>
      </c>
      <c r="D392" s="8" t="str">
        <f t="shared" si="89"/>
        <v/>
      </c>
      <c r="E392" s="8" t="str">
        <f t="shared" si="85"/>
        <v/>
      </c>
      <c r="F392" s="21">
        <v>0</v>
      </c>
      <c r="G392" s="13"/>
      <c r="H392" s="4" t="str">
        <f t="shared" si="90"/>
        <v/>
      </c>
      <c r="I392" s="8" t="str">
        <f t="shared" si="91"/>
        <v/>
      </c>
      <c r="J392" s="8" t="str">
        <f t="shared" si="86"/>
        <v/>
      </c>
      <c r="K392" s="8" t="str">
        <f t="shared" ref="K392:K455" si="93">IF(I392&lt;&gt;"",MIN(L392-J392,I392),"")</f>
        <v/>
      </c>
      <c r="L392" s="8" t="str">
        <f t="shared" si="87"/>
        <v/>
      </c>
      <c r="M392" s="21">
        <v>0</v>
      </c>
      <c r="T392" s="8">
        <f t="shared" si="82"/>
        <v>0</v>
      </c>
      <c r="U392" s="8">
        <f t="shared" si="83"/>
        <v>0</v>
      </c>
      <c r="V392" s="1" t="str">
        <f t="shared" ref="V392:V455" si="94">IF(A392&lt;&gt;"",1,"")</f>
        <v/>
      </c>
      <c r="W392" s="1" t="str">
        <f t="shared" si="84"/>
        <v/>
      </c>
    </row>
    <row r="393" spans="1:23" x14ac:dyDescent="0.3">
      <c r="A393" s="4" t="str">
        <f t="shared" si="88"/>
        <v/>
      </c>
      <c r="B393" s="8" t="str">
        <f t="shared" ref="B393:B456" si="95">IF(B392&lt;&gt;"",IF(ROUND(B392-D392-F392,2)&gt;0,ROUND(B392-D392-F392,2),""),"")</f>
        <v/>
      </c>
      <c r="C393" s="8" t="str">
        <f t="shared" si="92"/>
        <v/>
      </c>
      <c r="D393" s="8" t="str">
        <f t="shared" si="89"/>
        <v/>
      </c>
      <c r="E393" s="8" t="str">
        <f t="shared" si="85"/>
        <v/>
      </c>
      <c r="F393" s="21">
        <v>0</v>
      </c>
      <c r="G393" s="13"/>
      <c r="H393" s="4" t="str">
        <f t="shared" si="90"/>
        <v/>
      </c>
      <c r="I393" s="8" t="str">
        <f t="shared" si="91"/>
        <v/>
      </c>
      <c r="J393" s="8" t="str">
        <f t="shared" si="86"/>
        <v/>
      </c>
      <c r="K393" s="8" t="str">
        <f t="shared" si="93"/>
        <v/>
      </c>
      <c r="L393" s="8" t="str">
        <f t="shared" si="87"/>
        <v/>
      </c>
      <c r="M393" s="21">
        <v>0</v>
      </c>
      <c r="T393" s="8">
        <f t="shared" ref="T393:T456" si="96">IF(A393&lt;&gt;"",MIN(F393,B393-D393),0)</f>
        <v>0</v>
      </c>
      <c r="U393" s="8">
        <f t="shared" ref="U393:U456" si="97">IF(H393&lt;&gt;"",MIN(M393,I393-K393),0)</f>
        <v>0</v>
      </c>
      <c r="V393" s="1" t="str">
        <f t="shared" si="94"/>
        <v/>
      </c>
      <c r="W393" s="1" t="str">
        <f t="shared" ref="W393:W456" si="98">IF(H393&lt;&gt;"",1,"")</f>
        <v/>
      </c>
    </row>
    <row r="394" spans="1:23" x14ac:dyDescent="0.3">
      <c r="A394" s="4" t="str">
        <f t="shared" si="88"/>
        <v/>
      </c>
      <c r="B394" s="8" t="str">
        <f t="shared" si="95"/>
        <v/>
      </c>
      <c r="C394" s="8" t="str">
        <f t="shared" si="92"/>
        <v/>
      </c>
      <c r="D394" s="8" t="str">
        <f t="shared" si="89"/>
        <v/>
      </c>
      <c r="E394" s="8" t="str">
        <f t="shared" ref="E394:E457" si="99">IF(B394&lt;&gt;"",IF($C$1="równa",ROUNDUP(MIN(B394+C394,PMT($C$4/12,IF($C$5="krótszy okr.",$C$3,$C$3-A393),IF($C$5="krótszy okr.",$C$2,B394),0,0)*(-1)),2),ROUNDUP(MIN(B394+C394,IF($C$5="krótszy okr.",C394+$C$2/$C$3,C394+B394/($C$3-A393))),2)),"")</f>
        <v/>
      </c>
      <c r="F394" s="21">
        <v>0</v>
      </c>
      <c r="G394" s="13"/>
      <c r="H394" s="4" t="str">
        <f t="shared" si="90"/>
        <v/>
      </c>
      <c r="I394" s="8" t="str">
        <f t="shared" si="91"/>
        <v/>
      </c>
      <c r="J394" s="8" t="str">
        <f t="shared" ref="J394:J457" si="100">IF(I394&lt;&gt;"",ROUND(I394*$J$4/12,2),"")</f>
        <v/>
      </c>
      <c r="K394" s="8" t="str">
        <f t="shared" si="93"/>
        <v/>
      </c>
      <c r="L394" s="8" t="str">
        <f t="shared" ref="L394:L457" si="101">IF(I394&lt;&gt;"",IF($J$1="równa",ROUNDUP(MIN(I394+J394,PMT($J$4/12,IF($J$5="krótszy okr.",$J$3,$J$3-H393),IF($J$5="krótszy okr.",$J$2,I394),0,0)*(-1)),2),ROUNDUP(MIN(I394+J394,IF($J$5="krótszy okr.",J394+$J$2/$J$3,J394+I394/($J$3-H393))),2)),"")</f>
        <v/>
      </c>
      <c r="M394" s="21">
        <v>0</v>
      </c>
      <c r="T394" s="8">
        <f t="shared" si="96"/>
        <v>0</v>
      </c>
      <c r="U394" s="8">
        <f t="shared" si="97"/>
        <v>0</v>
      </c>
      <c r="V394" s="1" t="str">
        <f t="shared" si="94"/>
        <v/>
      </c>
      <c r="W394" s="1" t="str">
        <f t="shared" si="98"/>
        <v/>
      </c>
    </row>
    <row r="395" spans="1:23" x14ac:dyDescent="0.3">
      <c r="A395" s="4" t="str">
        <f t="shared" si="88"/>
        <v/>
      </c>
      <c r="B395" s="8" t="str">
        <f t="shared" si="95"/>
        <v/>
      </c>
      <c r="C395" s="8" t="str">
        <f t="shared" si="92"/>
        <v/>
      </c>
      <c r="D395" s="8" t="str">
        <f t="shared" si="89"/>
        <v/>
      </c>
      <c r="E395" s="8" t="str">
        <f t="shared" si="99"/>
        <v/>
      </c>
      <c r="F395" s="21">
        <v>0</v>
      </c>
      <c r="G395" s="13"/>
      <c r="H395" s="4" t="str">
        <f t="shared" si="90"/>
        <v/>
      </c>
      <c r="I395" s="8" t="str">
        <f t="shared" si="91"/>
        <v/>
      </c>
      <c r="J395" s="8" t="str">
        <f t="shared" si="100"/>
        <v/>
      </c>
      <c r="K395" s="8" t="str">
        <f t="shared" si="93"/>
        <v/>
      </c>
      <c r="L395" s="8" t="str">
        <f t="shared" si="101"/>
        <v/>
      </c>
      <c r="M395" s="21">
        <v>0</v>
      </c>
      <c r="T395" s="8">
        <f t="shared" si="96"/>
        <v>0</v>
      </c>
      <c r="U395" s="8">
        <f t="shared" si="97"/>
        <v>0</v>
      </c>
      <c r="V395" s="1" t="str">
        <f t="shared" si="94"/>
        <v/>
      </c>
      <c r="W395" s="1" t="str">
        <f t="shared" si="98"/>
        <v/>
      </c>
    </row>
    <row r="396" spans="1:23" x14ac:dyDescent="0.3">
      <c r="A396" s="4" t="str">
        <f t="shared" si="88"/>
        <v/>
      </c>
      <c r="B396" s="8" t="str">
        <f t="shared" si="95"/>
        <v/>
      </c>
      <c r="C396" s="8" t="str">
        <f t="shared" si="92"/>
        <v/>
      </c>
      <c r="D396" s="8" t="str">
        <f t="shared" si="89"/>
        <v/>
      </c>
      <c r="E396" s="8" t="str">
        <f t="shared" si="99"/>
        <v/>
      </c>
      <c r="F396" s="21">
        <v>0</v>
      </c>
      <c r="G396" s="13"/>
      <c r="H396" s="4" t="str">
        <f t="shared" si="90"/>
        <v/>
      </c>
      <c r="I396" s="8" t="str">
        <f t="shared" si="91"/>
        <v/>
      </c>
      <c r="J396" s="8" t="str">
        <f t="shared" si="100"/>
        <v/>
      </c>
      <c r="K396" s="8" t="str">
        <f t="shared" si="93"/>
        <v/>
      </c>
      <c r="L396" s="8" t="str">
        <f t="shared" si="101"/>
        <v/>
      </c>
      <c r="M396" s="21">
        <v>0</v>
      </c>
      <c r="T396" s="8">
        <f t="shared" si="96"/>
        <v>0</v>
      </c>
      <c r="U396" s="8">
        <f t="shared" si="97"/>
        <v>0</v>
      </c>
      <c r="V396" s="1" t="str">
        <f t="shared" si="94"/>
        <v/>
      </c>
      <c r="W396" s="1" t="str">
        <f t="shared" si="98"/>
        <v/>
      </c>
    </row>
    <row r="397" spans="1:23" x14ac:dyDescent="0.3">
      <c r="A397" s="4" t="str">
        <f t="shared" si="88"/>
        <v/>
      </c>
      <c r="B397" s="8" t="str">
        <f t="shared" si="95"/>
        <v/>
      </c>
      <c r="C397" s="8" t="str">
        <f t="shared" si="92"/>
        <v/>
      </c>
      <c r="D397" s="8" t="str">
        <f t="shared" si="89"/>
        <v/>
      </c>
      <c r="E397" s="8" t="str">
        <f t="shared" si="99"/>
        <v/>
      </c>
      <c r="F397" s="21">
        <v>0</v>
      </c>
      <c r="G397" s="13"/>
      <c r="H397" s="4" t="str">
        <f t="shared" si="90"/>
        <v/>
      </c>
      <c r="I397" s="8" t="str">
        <f t="shared" si="91"/>
        <v/>
      </c>
      <c r="J397" s="8" t="str">
        <f t="shared" si="100"/>
        <v/>
      </c>
      <c r="K397" s="8" t="str">
        <f t="shared" si="93"/>
        <v/>
      </c>
      <c r="L397" s="8" t="str">
        <f t="shared" si="101"/>
        <v/>
      </c>
      <c r="M397" s="21">
        <v>0</v>
      </c>
      <c r="T397" s="8">
        <f t="shared" si="96"/>
        <v>0</v>
      </c>
      <c r="U397" s="8">
        <f t="shared" si="97"/>
        <v>0</v>
      </c>
      <c r="V397" s="1" t="str">
        <f t="shared" si="94"/>
        <v/>
      </c>
      <c r="W397" s="1" t="str">
        <f t="shared" si="98"/>
        <v/>
      </c>
    </row>
    <row r="398" spans="1:23" x14ac:dyDescent="0.3">
      <c r="A398" s="4" t="str">
        <f t="shared" si="88"/>
        <v/>
      </c>
      <c r="B398" s="8" t="str">
        <f t="shared" si="95"/>
        <v/>
      </c>
      <c r="C398" s="8" t="str">
        <f t="shared" si="92"/>
        <v/>
      </c>
      <c r="D398" s="8" t="str">
        <f t="shared" si="89"/>
        <v/>
      </c>
      <c r="E398" s="8" t="str">
        <f t="shared" si="99"/>
        <v/>
      </c>
      <c r="F398" s="21">
        <v>0</v>
      </c>
      <c r="G398" s="13"/>
      <c r="H398" s="4" t="str">
        <f t="shared" si="90"/>
        <v/>
      </c>
      <c r="I398" s="8" t="str">
        <f t="shared" si="91"/>
        <v/>
      </c>
      <c r="J398" s="8" t="str">
        <f t="shared" si="100"/>
        <v/>
      </c>
      <c r="K398" s="8" t="str">
        <f t="shared" si="93"/>
        <v/>
      </c>
      <c r="L398" s="8" t="str">
        <f t="shared" si="101"/>
        <v/>
      </c>
      <c r="M398" s="21">
        <v>0</v>
      </c>
      <c r="T398" s="8">
        <f t="shared" si="96"/>
        <v>0</v>
      </c>
      <c r="U398" s="8">
        <f t="shared" si="97"/>
        <v>0</v>
      </c>
      <c r="V398" s="1" t="str">
        <f t="shared" si="94"/>
        <v/>
      </c>
      <c r="W398" s="1" t="str">
        <f t="shared" si="98"/>
        <v/>
      </c>
    </row>
    <row r="399" spans="1:23" x14ac:dyDescent="0.3">
      <c r="A399" s="4" t="str">
        <f t="shared" ref="A399:A421" si="102">IF(B399&lt;&gt;"",A398+1,"")</f>
        <v/>
      </c>
      <c r="B399" s="8" t="str">
        <f t="shared" si="95"/>
        <v/>
      </c>
      <c r="C399" s="8" t="str">
        <f t="shared" si="92"/>
        <v/>
      </c>
      <c r="D399" s="8" t="str">
        <f t="shared" ref="D399:D421" si="103">IF(B399&lt;&gt;"",MIN(E399-C399,B399),"")</f>
        <v/>
      </c>
      <c r="E399" s="8" t="str">
        <f t="shared" si="99"/>
        <v/>
      </c>
      <c r="F399" s="21">
        <v>0</v>
      </c>
      <c r="G399" s="13"/>
      <c r="H399" s="4" t="str">
        <f t="shared" si="90"/>
        <v/>
      </c>
      <c r="I399" s="8" t="str">
        <f t="shared" si="91"/>
        <v/>
      </c>
      <c r="J399" s="8" t="str">
        <f t="shared" si="100"/>
        <v/>
      </c>
      <c r="K399" s="8" t="str">
        <f t="shared" si="93"/>
        <v/>
      </c>
      <c r="L399" s="8" t="str">
        <f t="shared" si="101"/>
        <v/>
      </c>
      <c r="M399" s="21">
        <v>0</v>
      </c>
      <c r="T399" s="8">
        <f t="shared" si="96"/>
        <v>0</v>
      </c>
      <c r="U399" s="8">
        <f t="shared" si="97"/>
        <v>0</v>
      </c>
      <c r="V399" s="1" t="str">
        <f t="shared" si="94"/>
        <v/>
      </c>
      <c r="W399" s="1" t="str">
        <f t="shared" si="98"/>
        <v/>
      </c>
    </row>
    <row r="400" spans="1:23" x14ac:dyDescent="0.3">
      <c r="A400" s="4" t="str">
        <f t="shared" si="102"/>
        <v/>
      </c>
      <c r="B400" s="8" t="str">
        <f t="shared" si="95"/>
        <v/>
      </c>
      <c r="C400" s="8" t="str">
        <f t="shared" si="92"/>
        <v/>
      </c>
      <c r="D400" s="8" t="str">
        <f t="shared" si="103"/>
        <v/>
      </c>
      <c r="E400" s="8" t="str">
        <f t="shared" si="99"/>
        <v/>
      </c>
      <c r="F400" s="21">
        <v>0</v>
      </c>
      <c r="G400" s="13"/>
      <c r="H400" s="4" t="str">
        <f t="shared" si="90"/>
        <v/>
      </c>
      <c r="I400" s="8" t="str">
        <f t="shared" si="91"/>
        <v/>
      </c>
      <c r="J400" s="8" t="str">
        <f t="shared" si="100"/>
        <v/>
      </c>
      <c r="K400" s="8" t="str">
        <f t="shared" si="93"/>
        <v/>
      </c>
      <c r="L400" s="8" t="str">
        <f t="shared" si="101"/>
        <v/>
      </c>
      <c r="M400" s="21">
        <v>0</v>
      </c>
      <c r="T400" s="8">
        <f t="shared" si="96"/>
        <v>0</v>
      </c>
      <c r="U400" s="8">
        <f t="shared" si="97"/>
        <v>0</v>
      </c>
      <c r="V400" s="1" t="str">
        <f t="shared" si="94"/>
        <v/>
      </c>
      <c r="W400" s="1" t="str">
        <f t="shared" si="98"/>
        <v/>
      </c>
    </row>
    <row r="401" spans="1:23" x14ac:dyDescent="0.3">
      <c r="A401" s="4" t="str">
        <f t="shared" si="102"/>
        <v/>
      </c>
      <c r="B401" s="8" t="str">
        <f t="shared" si="95"/>
        <v/>
      </c>
      <c r="C401" s="8" t="str">
        <f t="shared" si="92"/>
        <v/>
      </c>
      <c r="D401" s="8" t="str">
        <f t="shared" si="103"/>
        <v/>
      </c>
      <c r="E401" s="8" t="str">
        <f t="shared" si="99"/>
        <v/>
      </c>
      <c r="F401" s="21">
        <v>0</v>
      </c>
      <c r="G401" s="13"/>
      <c r="H401" s="4" t="str">
        <f t="shared" si="90"/>
        <v/>
      </c>
      <c r="I401" s="8" t="str">
        <f t="shared" si="91"/>
        <v/>
      </c>
      <c r="J401" s="8" t="str">
        <f t="shared" si="100"/>
        <v/>
      </c>
      <c r="K401" s="8" t="str">
        <f t="shared" si="93"/>
        <v/>
      </c>
      <c r="L401" s="8" t="str">
        <f t="shared" si="101"/>
        <v/>
      </c>
      <c r="M401" s="21">
        <v>0</v>
      </c>
      <c r="T401" s="8">
        <f t="shared" si="96"/>
        <v>0</v>
      </c>
      <c r="U401" s="8">
        <f t="shared" si="97"/>
        <v>0</v>
      </c>
      <c r="V401" s="1" t="str">
        <f t="shared" si="94"/>
        <v/>
      </c>
      <c r="W401" s="1" t="str">
        <f t="shared" si="98"/>
        <v/>
      </c>
    </row>
    <row r="402" spans="1:23" x14ac:dyDescent="0.3">
      <c r="A402" s="4" t="str">
        <f t="shared" si="102"/>
        <v/>
      </c>
      <c r="B402" s="8" t="str">
        <f t="shared" si="95"/>
        <v/>
      </c>
      <c r="C402" s="8" t="str">
        <f t="shared" si="92"/>
        <v/>
      </c>
      <c r="D402" s="8" t="str">
        <f t="shared" si="103"/>
        <v/>
      </c>
      <c r="E402" s="8" t="str">
        <f t="shared" si="99"/>
        <v/>
      </c>
      <c r="F402" s="21">
        <v>0</v>
      </c>
      <c r="G402" s="13"/>
      <c r="H402" s="4" t="str">
        <f t="shared" si="90"/>
        <v/>
      </c>
      <c r="I402" s="8" t="str">
        <f t="shared" si="91"/>
        <v/>
      </c>
      <c r="J402" s="8" t="str">
        <f t="shared" si="100"/>
        <v/>
      </c>
      <c r="K402" s="8" t="str">
        <f t="shared" si="93"/>
        <v/>
      </c>
      <c r="L402" s="8" t="str">
        <f t="shared" si="101"/>
        <v/>
      </c>
      <c r="M402" s="21">
        <v>0</v>
      </c>
      <c r="T402" s="8">
        <f t="shared" si="96"/>
        <v>0</v>
      </c>
      <c r="U402" s="8">
        <f t="shared" si="97"/>
        <v>0</v>
      </c>
      <c r="V402" s="1" t="str">
        <f t="shared" si="94"/>
        <v/>
      </c>
      <c r="W402" s="1" t="str">
        <f t="shared" si="98"/>
        <v/>
      </c>
    </row>
    <row r="403" spans="1:23" x14ac:dyDescent="0.3">
      <c r="A403" s="4" t="str">
        <f t="shared" si="102"/>
        <v/>
      </c>
      <c r="B403" s="8" t="str">
        <f t="shared" si="95"/>
        <v/>
      </c>
      <c r="C403" s="8" t="str">
        <f t="shared" si="92"/>
        <v/>
      </c>
      <c r="D403" s="8" t="str">
        <f t="shared" si="103"/>
        <v/>
      </c>
      <c r="E403" s="8" t="str">
        <f t="shared" si="99"/>
        <v/>
      </c>
      <c r="F403" s="21">
        <v>0</v>
      </c>
      <c r="G403" s="13"/>
      <c r="H403" s="4" t="str">
        <f t="shared" si="90"/>
        <v/>
      </c>
      <c r="I403" s="8" t="str">
        <f t="shared" si="91"/>
        <v/>
      </c>
      <c r="J403" s="8" t="str">
        <f t="shared" si="100"/>
        <v/>
      </c>
      <c r="K403" s="8" t="str">
        <f t="shared" si="93"/>
        <v/>
      </c>
      <c r="L403" s="8" t="str">
        <f t="shared" si="101"/>
        <v/>
      </c>
      <c r="M403" s="21">
        <v>0</v>
      </c>
      <c r="T403" s="8">
        <f t="shared" si="96"/>
        <v>0</v>
      </c>
      <c r="U403" s="8">
        <f t="shared" si="97"/>
        <v>0</v>
      </c>
      <c r="V403" s="1" t="str">
        <f t="shared" si="94"/>
        <v/>
      </c>
      <c r="W403" s="1" t="str">
        <f t="shared" si="98"/>
        <v/>
      </c>
    </row>
    <row r="404" spans="1:23" x14ac:dyDescent="0.3">
      <c r="A404" s="4" t="str">
        <f t="shared" si="102"/>
        <v/>
      </c>
      <c r="B404" s="8" t="str">
        <f t="shared" si="95"/>
        <v/>
      </c>
      <c r="C404" s="8" t="str">
        <f t="shared" si="92"/>
        <v/>
      </c>
      <c r="D404" s="8" t="str">
        <f t="shared" si="103"/>
        <v/>
      </c>
      <c r="E404" s="8" t="str">
        <f t="shared" si="99"/>
        <v/>
      </c>
      <c r="F404" s="21">
        <v>0</v>
      </c>
      <c r="G404" s="13"/>
      <c r="H404" s="4" t="str">
        <f t="shared" si="90"/>
        <v/>
      </c>
      <c r="I404" s="8" t="str">
        <f t="shared" si="91"/>
        <v/>
      </c>
      <c r="J404" s="8" t="str">
        <f t="shared" si="100"/>
        <v/>
      </c>
      <c r="K404" s="8" t="str">
        <f t="shared" si="93"/>
        <v/>
      </c>
      <c r="L404" s="8" t="str">
        <f t="shared" si="101"/>
        <v/>
      </c>
      <c r="M404" s="21">
        <v>0</v>
      </c>
      <c r="T404" s="8">
        <f t="shared" si="96"/>
        <v>0</v>
      </c>
      <c r="U404" s="8">
        <f t="shared" si="97"/>
        <v>0</v>
      </c>
      <c r="V404" s="1" t="str">
        <f t="shared" si="94"/>
        <v/>
      </c>
      <c r="W404" s="1" t="str">
        <f t="shared" si="98"/>
        <v/>
      </c>
    </row>
    <row r="405" spans="1:23" x14ac:dyDescent="0.3">
      <c r="A405" s="4" t="str">
        <f t="shared" si="102"/>
        <v/>
      </c>
      <c r="B405" s="8" t="str">
        <f t="shared" si="95"/>
        <v/>
      </c>
      <c r="C405" s="8" t="str">
        <f t="shared" si="92"/>
        <v/>
      </c>
      <c r="D405" s="8" t="str">
        <f t="shared" si="103"/>
        <v/>
      </c>
      <c r="E405" s="8" t="str">
        <f t="shared" si="99"/>
        <v/>
      </c>
      <c r="F405" s="21">
        <v>0</v>
      </c>
      <c r="G405" s="13"/>
      <c r="H405" s="4" t="str">
        <f t="shared" si="90"/>
        <v/>
      </c>
      <c r="I405" s="8" t="str">
        <f t="shared" si="91"/>
        <v/>
      </c>
      <c r="J405" s="8" t="str">
        <f t="shared" si="100"/>
        <v/>
      </c>
      <c r="K405" s="8" t="str">
        <f t="shared" si="93"/>
        <v/>
      </c>
      <c r="L405" s="8" t="str">
        <f t="shared" si="101"/>
        <v/>
      </c>
      <c r="M405" s="21">
        <v>0</v>
      </c>
      <c r="T405" s="8">
        <f t="shared" si="96"/>
        <v>0</v>
      </c>
      <c r="U405" s="8">
        <f t="shared" si="97"/>
        <v>0</v>
      </c>
      <c r="V405" s="1" t="str">
        <f t="shared" si="94"/>
        <v/>
      </c>
      <c r="W405" s="1" t="str">
        <f t="shared" si="98"/>
        <v/>
      </c>
    </row>
    <row r="406" spans="1:23" x14ac:dyDescent="0.3">
      <c r="A406" s="4" t="str">
        <f t="shared" si="102"/>
        <v/>
      </c>
      <c r="B406" s="8" t="str">
        <f t="shared" si="95"/>
        <v/>
      </c>
      <c r="C406" s="8" t="str">
        <f t="shared" si="92"/>
        <v/>
      </c>
      <c r="D406" s="8" t="str">
        <f t="shared" si="103"/>
        <v/>
      </c>
      <c r="E406" s="8" t="str">
        <f t="shared" si="99"/>
        <v/>
      </c>
      <c r="F406" s="21">
        <v>0</v>
      </c>
      <c r="G406" s="13"/>
      <c r="H406" s="4" t="str">
        <f t="shared" si="90"/>
        <v/>
      </c>
      <c r="I406" s="8" t="str">
        <f t="shared" si="91"/>
        <v/>
      </c>
      <c r="J406" s="8" t="str">
        <f t="shared" si="100"/>
        <v/>
      </c>
      <c r="K406" s="8" t="str">
        <f t="shared" si="93"/>
        <v/>
      </c>
      <c r="L406" s="8" t="str">
        <f t="shared" si="101"/>
        <v/>
      </c>
      <c r="M406" s="21">
        <v>0</v>
      </c>
      <c r="T406" s="8">
        <f t="shared" si="96"/>
        <v>0</v>
      </c>
      <c r="U406" s="8">
        <f t="shared" si="97"/>
        <v>0</v>
      </c>
      <c r="V406" s="1" t="str">
        <f t="shared" si="94"/>
        <v/>
      </c>
      <c r="W406" s="1" t="str">
        <f t="shared" si="98"/>
        <v/>
      </c>
    </row>
    <row r="407" spans="1:23" x14ac:dyDescent="0.3">
      <c r="A407" s="4" t="str">
        <f t="shared" si="102"/>
        <v/>
      </c>
      <c r="B407" s="8" t="str">
        <f t="shared" si="95"/>
        <v/>
      </c>
      <c r="C407" s="8" t="str">
        <f t="shared" si="92"/>
        <v/>
      </c>
      <c r="D407" s="8" t="str">
        <f t="shared" si="103"/>
        <v/>
      </c>
      <c r="E407" s="8" t="str">
        <f t="shared" si="99"/>
        <v/>
      </c>
      <c r="F407" s="21">
        <v>0</v>
      </c>
      <c r="G407" s="13"/>
      <c r="H407" s="4" t="str">
        <f t="shared" si="90"/>
        <v/>
      </c>
      <c r="I407" s="8" t="str">
        <f t="shared" si="91"/>
        <v/>
      </c>
      <c r="J407" s="8" t="str">
        <f t="shared" si="100"/>
        <v/>
      </c>
      <c r="K407" s="8" t="str">
        <f t="shared" si="93"/>
        <v/>
      </c>
      <c r="L407" s="8" t="str">
        <f t="shared" si="101"/>
        <v/>
      </c>
      <c r="M407" s="21">
        <v>0</v>
      </c>
      <c r="T407" s="8">
        <f t="shared" si="96"/>
        <v>0</v>
      </c>
      <c r="U407" s="8">
        <f t="shared" si="97"/>
        <v>0</v>
      </c>
      <c r="V407" s="1" t="str">
        <f t="shared" si="94"/>
        <v/>
      </c>
      <c r="W407" s="1" t="str">
        <f t="shared" si="98"/>
        <v/>
      </c>
    </row>
    <row r="408" spans="1:23" x14ac:dyDescent="0.3">
      <c r="A408" s="4" t="str">
        <f t="shared" si="102"/>
        <v/>
      </c>
      <c r="B408" s="8" t="str">
        <f t="shared" si="95"/>
        <v/>
      </c>
      <c r="C408" s="8" t="str">
        <f t="shared" si="92"/>
        <v/>
      </c>
      <c r="D408" s="8" t="str">
        <f t="shared" si="103"/>
        <v/>
      </c>
      <c r="E408" s="8" t="str">
        <f t="shared" si="99"/>
        <v/>
      </c>
      <c r="F408" s="21">
        <v>0</v>
      </c>
      <c r="G408" s="13"/>
      <c r="H408" s="4" t="str">
        <f t="shared" si="90"/>
        <v/>
      </c>
      <c r="I408" s="8" t="str">
        <f t="shared" si="91"/>
        <v/>
      </c>
      <c r="J408" s="8" t="str">
        <f t="shared" si="100"/>
        <v/>
      </c>
      <c r="K408" s="8" t="str">
        <f t="shared" si="93"/>
        <v/>
      </c>
      <c r="L408" s="8" t="str">
        <f t="shared" si="101"/>
        <v/>
      </c>
      <c r="M408" s="21">
        <v>0</v>
      </c>
      <c r="T408" s="8">
        <f t="shared" si="96"/>
        <v>0</v>
      </c>
      <c r="U408" s="8">
        <f t="shared" si="97"/>
        <v>0</v>
      </c>
      <c r="V408" s="1" t="str">
        <f t="shared" si="94"/>
        <v/>
      </c>
      <c r="W408" s="1" t="str">
        <f t="shared" si="98"/>
        <v/>
      </c>
    </row>
    <row r="409" spans="1:23" x14ac:dyDescent="0.3">
      <c r="A409" s="4" t="str">
        <f t="shared" si="102"/>
        <v/>
      </c>
      <c r="B409" s="8" t="str">
        <f t="shared" si="95"/>
        <v/>
      </c>
      <c r="C409" s="8" t="str">
        <f t="shared" si="92"/>
        <v/>
      </c>
      <c r="D409" s="8" t="str">
        <f t="shared" si="103"/>
        <v/>
      </c>
      <c r="E409" s="8" t="str">
        <f t="shared" si="99"/>
        <v/>
      </c>
      <c r="F409" s="21">
        <v>0</v>
      </c>
      <c r="G409" s="13"/>
      <c r="H409" s="4" t="str">
        <f t="shared" si="90"/>
        <v/>
      </c>
      <c r="I409" s="8" t="str">
        <f t="shared" si="91"/>
        <v/>
      </c>
      <c r="J409" s="8" t="str">
        <f t="shared" si="100"/>
        <v/>
      </c>
      <c r="K409" s="8" t="str">
        <f t="shared" si="93"/>
        <v/>
      </c>
      <c r="L409" s="8" t="str">
        <f t="shared" si="101"/>
        <v/>
      </c>
      <c r="M409" s="21">
        <v>0</v>
      </c>
      <c r="T409" s="8">
        <f t="shared" si="96"/>
        <v>0</v>
      </c>
      <c r="U409" s="8">
        <f t="shared" si="97"/>
        <v>0</v>
      </c>
      <c r="V409" s="1" t="str">
        <f t="shared" si="94"/>
        <v/>
      </c>
      <c r="W409" s="1" t="str">
        <f t="shared" si="98"/>
        <v/>
      </c>
    </row>
    <row r="410" spans="1:23" x14ac:dyDescent="0.3">
      <c r="A410" s="4" t="str">
        <f t="shared" si="102"/>
        <v/>
      </c>
      <c r="B410" s="8" t="str">
        <f t="shared" si="95"/>
        <v/>
      </c>
      <c r="C410" s="8" t="str">
        <f t="shared" si="92"/>
        <v/>
      </c>
      <c r="D410" s="8" t="str">
        <f t="shared" si="103"/>
        <v/>
      </c>
      <c r="E410" s="8" t="str">
        <f t="shared" si="99"/>
        <v/>
      </c>
      <c r="F410" s="21">
        <v>0</v>
      </c>
      <c r="G410" s="13"/>
      <c r="H410" s="4" t="str">
        <f t="shared" si="90"/>
        <v/>
      </c>
      <c r="I410" s="8" t="str">
        <f t="shared" si="91"/>
        <v/>
      </c>
      <c r="J410" s="8" t="str">
        <f t="shared" si="100"/>
        <v/>
      </c>
      <c r="K410" s="8" t="str">
        <f t="shared" si="93"/>
        <v/>
      </c>
      <c r="L410" s="8" t="str">
        <f t="shared" si="101"/>
        <v/>
      </c>
      <c r="M410" s="21">
        <v>0</v>
      </c>
      <c r="T410" s="8">
        <f t="shared" si="96"/>
        <v>0</v>
      </c>
      <c r="U410" s="8">
        <f t="shared" si="97"/>
        <v>0</v>
      </c>
      <c r="V410" s="1" t="str">
        <f t="shared" si="94"/>
        <v/>
      </c>
      <c r="W410" s="1" t="str">
        <f t="shared" si="98"/>
        <v/>
      </c>
    </row>
    <row r="411" spans="1:23" x14ac:dyDescent="0.3">
      <c r="A411" s="4" t="str">
        <f t="shared" si="102"/>
        <v/>
      </c>
      <c r="B411" s="8" t="str">
        <f t="shared" si="95"/>
        <v/>
      </c>
      <c r="C411" s="8" t="str">
        <f t="shared" si="92"/>
        <v/>
      </c>
      <c r="D411" s="8" t="str">
        <f t="shared" si="103"/>
        <v/>
      </c>
      <c r="E411" s="8" t="str">
        <f t="shared" si="99"/>
        <v/>
      </c>
      <c r="F411" s="21">
        <v>0</v>
      </c>
      <c r="G411" s="13"/>
      <c r="H411" s="4" t="str">
        <f t="shared" si="90"/>
        <v/>
      </c>
      <c r="I411" s="8" t="str">
        <f t="shared" si="91"/>
        <v/>
      </c>
      <c r="J411" s="8" t="str">
        <f t="shared" si="100"/>
        <v/>
      </c>
      <c r="K411" s="8" t="str">
        <f t="shared" si="93"/>
        <v/>
      </c>
      <c r="L411" s="8" t="str">
        <f t="shared" si="101"/>
        <v/>
      </c>
      <c r="M411" s="21">
        <v>0</v>
      </c>
      <c r="T411" s="8">
        <f t="shared" si="96"/>
        <v>0</v>
      </c>
      <c r="U411" s="8">
        <f t="shared" si="97"/>
        <v>0</v>
      </c>
      <c r="V411" s="1" t="str">
        <f t="shared" si="94"/>
        <v/>
      </c>
      <c r="W411" s="1" t="str">
        <f t="shared" si="98"/>
        <v/>
      </c>
    </row>
    <row r="412" spans="1:23" x14ac:dyDescent="0.3">
      <c r="A412" s="4" t="str">
        <f t="shared" si="102"/>
        <v/>
      </c>
      <c r="B412" s="8" t="str">
        <f t="shared" si="95"/>
        <v/>
      </c>
      <c r="C412" s="8" t="str">
        <f t="shared" si="92"/>
        <v/>
      </c>
      <c r="D412" s="8" t="str">
        <f t="shared" si="103"/>
        <v/>
      </c>
      <c r="E412" s="8" t="str">
        <f t="shared" si="99"/>
        <v/>
      </c>
      <c r="F412" s="21">
        <v>0</v>
      </c>
      <c r="G412" s="13"/>
      <c r="H412" s="4" t="str">
        <f t="shared" si="90"/>
        <v/>
      </c>
      <c r="I412" s="8" t="str">
        <f t="shared" si="91"/>
        <v/>
      </c>
      <c r="J412" s="8" t="str">
        <f t="shared" si="100"/>
        <v/>
      </c>
      <c r="K412" s="8" t="str">
        <f t="shared" si="93"/>
        <v/>
      </c>
      <c r="L412" s="8" t="str">
        <f t="shared" si="101"/>
        <v/>
      </c>
      <c r="M412" s="21">
        <v>0</v>
      </c>
      <c r="T412" s="8">
        <f t="shared" si="96"/>
        <v>0</v>
      </c>
      <c r="U412" s="8">
        <f t="shared" si="97"/>
        <v>0</v>
      </c>
      <c r="V412" s="1" t="str">
        <f t="shared" si="94"/>
        <v/>
      </c>
      <c r="W412" s="1" t="str">
        <f t="shared" si="98"/>
        <v/>
      </c>
    </row>
    <row r="413" spans="1:23" x14ac:dyDescent="0.3">
      <c r="A413" s="4" t="str">
        <f t="shared" si="102"/>
        <v/>
      </c>
      <c r="B413" s="8" t="str">
        <f t="shared" si="95"/>
        <v/>
      </c>
      <c r="C413" s="8" t="str">
        <f t="shared" si="92"/>
        <v/>
      </c>
      <c r="D413" s="8" t="str">
        <f t="shared" si="103"/>
        <v/>
      </c>
      <c r="E413" s="8" t="str">
        <f t="shared" si="99"/>
        <v/>
      </c>
      <c r="F413" s="21">
        <v>0</v>
      </c>
      <c r="G413" s="13"/>
      <c r="H413" s="4" t="str">
        <f t="shared" si="90"/>
        <v/>
      </c>
      <c r="I413" s="8" t="str">
        <f t="shared" si="91"/>
        <v/>
      </c>
      <c r="J413" s="8" t="str">
        <f t="shared" si="100"/>
        <v/>
      </c>
      <c r="K413" s="8" t="str">
        <f t="shared" si="93"/>
        <v/>
      </c>
      <c r="L413" s="8" t="str">
        <f t="shared" si="101"/>
        <v/>
      </c>
      <c r="M413" s="21">
        <v>0</v>
      </c>
      <c r="T413" s="8">
        <f t="shared" si="96"/>
        <v>0</v>
      </c>
      <c r="U413" s="8">
        <f t="shared" si="97"/>
        <v>0</v>
      </c>
      <c r="V413" s="1" t="str">
        <f t="shared" si="94"/>
        <v/>
      </c>
      <c r="W413" s="1" t="str">
        <f t="shared" si="98"/>
        <v/>
      </c>
    </row>
    <row r="414" spans="1:23" x14ac:dyDescent="0.3">
      <c r="A414" s="4" t="str">
        <f t="shared" si="102"/>
        <v/>
      </c>
      <c r="B414" s="8" t="str">
        <f t="shared" si="95"/>
        <v/>
      </c>
      <c r="C414" s="8" t="str">
        <f t="shared" si="92"/>
        <v/>
      </c>
      <c r="D414" s="8" t="str">
        <f t="shared" si="103"/>
        <v/>
      </c>
      <c r="E414" s="8" t="str">
        <f t="shared" si="99"/>
        <v/>
      </c>
      <c r="F414" s="21">
        <v>0</v>
      </c>
      <c r="G414" s="13"/>
      <c r="H414" s="4" t="str">
        <f t="shared" si="90"/>
        <v/>
      </c>
      <c r="I414" s="8" t="str">
        <f t="shared" si="91"/>
        <v/>
      </c>
      <c r="J414" s="8" t="str">
        <f t="shared" si="100"/>
        <v/>
      </c>
      <c r="K414" s="8" t="str">
        <f t="shared" si="93"/>
        <v/>
      </c>
      <c r="L414" s="8" t="str">
        <f t="shared" si="101"/>
        <v/>
      </c>
      <c r="M414" s="21">
        <v>0</v>
      </c>
      <c r="T414" s="8">
        <f t="shared" si="96"/>
        <v>0</v>
      </c>
      <c r="U414" s="8">
        <f t="shared" si="97"/>
        <v>0</v>
      </c>
      <c r="V414" s="1" t="str">
        <f t="shared" si="94"/>
        <v/>
      </c>
      <c r="W414" s="1" t="str">
        <f t="shared" si="98"/>
        <v/>
      </c>
    </row>
    <row r="415" spans="1:23" x14ac:dyDescent="0.3">
      <c r="A415" s="4" t="str">
        <f t="shared" si="102"/>
        <v/>
      </c>
      <c r="B415" s="8" t="str">
        <f t="shared" si="95"/>
        <v/>
      </c>
      <c r="C415" s="8" t="str">
        <f t="shared" si="92"/>
        <v/>
      </c>
      <c r="D415" s="8" t="str">
        <f t="shared" si="103"/>
        <v/>
      </c>
      <c r="E415" s="8" t="str">
        <f t="shared" si="99"/>
        <v/>
      </c>
      <c r="F415" s="21">
        <v>0</v>
      </c>
      <c r="G415" s="13"/>
      <c r="H415" s="4" t="str">
        <f t="shared" si="90"/>
        <v/>
      </c>
      <c r="I415" s="8" t="str">
        <f t="shared" si="91"/>
        <v/>
      </c>
      <c r="J415" s="8" t="str">
        <f t="shared" si="100"/>
        <v/>
      </c>
      <c r="K415" s="8" t="str">
        <f t="shared" si="93"/>
        <v/>
      </c>
      <c r="L415" s="8" t="str">
        <f t="shared" si="101"/>
        <v/>
      </c>
      <c r="M415" s="21">
        <v>0</v>
      </c>
      <c r="T415" s="8">
        <f t="shared" si="96"/>
        <v>0</v>
      </c>
      <c r="U415" s="8">
        <f t="shared" si="97"/>
        <v>0</v>
      </c>
      <c r="V415" s="1" t="str">
        <f t="shared" si="94"/>
        <v/>
      </c>
      <c r="W415" s="1" t="str">
        <f t="shared" si="98"/>
        <v/>
      </c>
    </row>
    <row r="416" spans="1:23" x14ac:dyDescent="0.3">
      <c r="A416" s="4" t="str">
        <f t="shared" si="102"/>
        <v/>
      </c>
      <c r="B416" s="8" t="str">
        <f t="shared" si="95"/>
        <v/>
      </c>
      <c r="C416" s="8" t="str">
        <f t="shared" si="92"/>
        <v/>
      </c>
      <c r="D416" s="8" t="str">
        <f t="shared" si="103"/>
        <v/>
      </c>
      <c r="E416" s="8" t="str">
        <f t="shared" si="99"/>
        <v/>
      </c>
      <c r="F416" s="21">
        <v>0</v>
      </c>
      <c r="G416" s="13"/>
      <c r="H416" s="4" t="str">
        <f t="shared" si="90"/>
        <v/>
      </c>
      <c r="I416" s="8" t="str">
        <f t="shared" si="91"/>
        <v/>
      </c>
      <c r="J416" s="8" t="str">
        <f t="shared" si="100"/>
        <v/>
      </c>
      <c r="K416" s="8" t="str">
        <f t="shared" si="93"/>
        <v/>
      </c>
      <c r="L416" s="8" t="str">
        <f t="shared" si="101"/>
        <v/>
      </c>
      <c r="M416" s="21">
        <v>0</v>
      </c>
      <c r="T416" s="8">
        <f t="shared" si="96"/>
        <v>0</v>
      </c>
      <c r="U416" s="8">
        <f t="shared" si="97"/>
        <v>0</v>
      </c>
      <c r="V416" s="1" t="str">
        <f t="shared" si="94"/>
        <v/>
      </c>
      <c r="W416" s="1" t="str">
        <f t="shared" si="98"/>
        <v/>
      </c>
    </row>
    <row r="417" spans="1:23" x14ac:dyDescent="0.3">
      <c r="A417" s="4" t="str">
        <f t="shared" si="102"/>
        <v/>
      </c>
      <c r="B417" s="8" t="str">
        <f t="shared" si="95"/>
        <v/>
      </c>
      <c r="C417" s="8" t="str">
        <f t="shared" si="92"/>
        <v/>
      </c>
      <c r="D417" s="8" t="str">
        <f t="shared" si="103"/>
        <v/>
      </c>
      <c r="E417" s="8" t="str">
        <f t="shared" si="99"/>
        <v/>
      </c>
      <c r="F417" s="21">
        <v>0</v>
      </c>
      <c r="G417" s="13"/>
      <c r="H417" s="4" t="str">
        <f t="shared" si="90"/>
        <v/>
      </c>
      <c r="I417" s="8" t="str">
        <f t="shared" si="91"/>
        <v/>
      </c>
      <c r="J417" s="8" t="str">
        <f t="shared" si="100"/>
        <v/>
      </c>
      <c r="K417" s="8" t="str">
        <f t="shared" si="93"/>
        <v/>
      </c>
      <c r="L417" s="8" t="str">
        <f t="shared" si="101"/>
        <v/>
      </c>
      <c r="M417" s="21">
        <v>0</v>
      </c>
      <c r="T417" s="8">
        <f t="shared" si="96"/>
        <v>0</v>
      </c>
      <c r="U417" s="8">
        <f t="shared" si="97"/>
        <v>0</v>
      </c>
      <c r="V417" s="1" t="str">
        <f t="shared" si="94"/>
        <v/>
      </c>
      <c r="W417" s="1" t="str">
        <f t="shared" si="98"/>
        <v/>
      </c>
    </row>
    <row r="418" spans="1:23" x14ac:dyDescent="0.3">
      <c r="A418" s="4" t="str">
        <f t="shared" si="102"/>
        <v/>
      </c>
      <c r="B418" s="8" t="str">
        <f t="shared" si="95"/>
        <v/>
      </c>
      <c r="C418" s="8" t="str">
        <f t="shared" si="92"/>
        <v/>
      </c>
      <c r="D418" s="8" t="str">
        <f t="shared" si="103"/>
        <v/>
      </c>
      <c r="E418" s="8" t="str">
        <f t="shared" si="99"/>
        <v/>
      </c>
      <c r="F418" s="21">
        <v>0</v>
      </c>
      <c r="G418" s="13"/>
      <c r="H418" s="4" t="str">
        <f t="shared" si="90"/>
        <v/>
      </c>
      <c r="I418" s="8" t="str">
        <f t="shared" si="91"/>
        <v/>
      </c>
      <c r="J418" s="8" t="str">
        <f t="shared" si="100"/>
        <v/>
      </c>
      <c r="K418" s="8" t="str">
        <f t="shared" si="93"/>
        <v/>
      </c>
      <c r="L418" s="8" t="str">
        <f t="shared" si="101"/>
        <v/>
      </c>
      <c r="M418" s="21">
        <v>0</v>
      </c>
      <c r="T418" s="8">
        <f t="shared" si="96"/>
        <v>0</v>
      </c>
      <c r="U418" s="8">
        <f t="shared" si="97"/>
        <v>0</v>
      </c>
      <c r="V418" s="1" t="str">
        <f t="shared" si="94"/>
        <v/>
      </c>
      <c r="W418" s="1" t="str">
        <f t="shared" si="98"/>
        <v/>
      </c>
    </row>
    <row r="419" spans="1:23" x14ac:dyDescent="0.3">
      <c r="A419" s="4" t="str">
        <f t="shared" si="102"/>
        <v/>
      </c>
      <c r="B419" s="8" t="str">
        <f t="shared" si="95"/>
        <v/>
      </c>
      <c r="C419" s="8" t="str">
        <f t="shared" si="92"/>
        <v/>
      </c>
      <c r="D419" s="8" t="str">
        <f t="shared" si="103"/>
        <v/>
      </c>
      <c r="E419" s="8" t="str">
        <f t="shared" si="99"/>
        <v/>
      </c>
      <c r="F419" s="21">
        <v>0</v>
      </c>
      <c r="G419" s="13"/>
      <c r="H419" s="4" t="str">
        <f t="shared" si="90"/>
        <v/>
      </c>
      <c r="I419" s="8" t="str">
        <f t="shared" si="91"/>
        <v/>
      </c>
      <c r="J419" s="8" t="str">
        <f t="shared" si="100"/>
        <v/>
      </c>
      <c r="K419" s="8" t="str">
        <f t="shared" si="93"/>
        <v/>
      </c>
      <c r="L419" s="8" t="str">
        <f t="shared" si="101"/>
        <v/>
      </c>
      <c r="M419" s="21">
        <v>0</v>
      </c>
      <c r="T419" s="8">
        <f t="shared" si="96"/>
        <v>0</v>
      </c>
      <c r="U419" s="8">
        <f t="shared" si="97"/>
        <v>0</v>
      </c>
      <c r="V419" s="1" t="str">
        <f t="shared" si="94"/>
        <v/>
      </c>
      <c r="W419" s="1" t="str">
        <f t="shared" si="98"/>
        <v/>
      </c>
    </row>
    <row r="420" spans="1:23" x14ac:dyDescent="0.3">
      <c r="A420" s="4" t="str">
        <f t="shared" si="102"/>
        <v/>
      </c>
      <c r="B420" s="8" t="str">
        <f t="shared" si="95"/>
        <v/>
      </c>
      <c r="C420" s="8" t="str">
        <f t="shared" si="92"/>
        <v/>
      </c>
      <c r="D420" s="8" t="str">
        <f t="shared" si="103"/>
        <v/>
      </c>
      <c r="E420" s="8" t="str">
        <f t="shared" si="99"/>
        <v/>
      </c>
      <c r="F420" s="21">
        <v>0</v>
      </c>
      <c r="G420" s="13"/>
      <c r="H420" s="4" t="str">
        <f t="shared" si="90"/>
        <v/>
      </c>
      <c r="I420" s="8" t="str">
        <f t="shared" si="91"/>
        <v/>
      </c>
      <c r="J420" s="8" t="str">
        <f t="shared" si="100"/>
        <v/>
      </c>
      <c r="K420" s="8" t="str">
        <f t="shared" si="93"/>
        <v/>
      </c>
      <c r="L420" s="8" t="str">
        <f t="shared" si="101"/>
        <v/>
      </c>
      <c r="M420" s="21">
        <v>0</v>
      </c>
      <c r="T420" s="8">
        <f t="shared" si="96"/>
        <v>0</v>
      </c>
      <c r="U420" s="8">
        <f t="shared" si="97"/>
        <v>0</v>
      </c>
      <c r="V420" s="1" t="str">
        <f t="shared" si="94"/>
        <v/>
      </c>
      <c r="W420" s="1" t="str">
        <f t="shared" si="98"/>
        <v/>
      </c>
    </row>
    <row r="421" spans="1:23" x14ac:dyDescent="0.3">
      <c r="A421" s="4" t="str">
        <f t="shared" si="102"/>
        <v/>
      </c>
      <c r="B421" s="8" t="str">
        <f t="shared" si="95"/>
        <v/>
      </c>
      <c r="C421" s="8" t="str">
        <f t="shared" si="92"/>
        <v/>
      </c>
      <c r="D421" s="8" t="str">
        <f t="shared" si="103"/>
        <v/>
      </c>
      <c r="E421" s="8" t="str">
        <f t="shared" si="99"/>
        <v/>
      </c>
      <c r="F421" s="21">
        <v>0</v>
      </c>
      <c r="G421" s="13"/>
      <c r="H421" s="4" t="str">
        <f t="shared" si="90"/>
        <v/>
      </c>
      <c r="I421" s="8" t="str">
        <f t="shared" si="91"/>
        <v/>
      </c>
      <c r="J421" s="8" t="str">
        <f t="shared" si="100"/>
        <v/>
      </c>
      <c r="K421" s="8" t="str">
        <f t="shared" si="93"/>
        <v/>
      </c>
      <c r="L421" s="8" t="str">
        <f t="shared" si="101"/>
        <v/>
      </c>
      <c r="M421" s="21">
        <v>0</v>
      </c>
      <c r="T421" s="8">
        <f t="shared" si="96"/>
        <v>0</v>
      </c>
      <c r="U421" s="8">
        <f t="shared" si="97"/>
        <v>0</v>
      </c>
      <c r="V421" s="1" t="str">
        <f t="shared" si="94"/>
        <v/>
      </c>
      <c r="W421" s="1" t="str">
        <f t="shared" si="98"/>
        <v/>
      </c>
    </row>
    <row r="422" spans="1:23" x14ac:dyDescent="0.3">
      <c r="A422" s="4" t="str">
        <f t="shared" ref="A422:A485" si="104">IF(B422&lt;&gt;"",A421+1,"")</f>
        <v/>
      </c>
      <c r="B422" s="8" t="str">
        <f t="shared" si="95"/>
        <v/>
      </c>
      <c r="C422" s="8" t="str">
        <f t="shared" si="92"/>
        <v/>
      </c>
      <c r="D422" s="8" t="str">
        <f t="shared" ref="D422:D485" si="105">IF(B422&lt;&gt;"",MIN(E422-C422,B422),"")</f>
        <v/>
      </c>
      <c r="E422" s="8" t="str">
        <f t="shared" si="99"/>
        <v/>
      </c>
      <c r="F422" s="21">
        <v>0</v>
      </c>
      <c r="G422" s="13"/>
      <c r="H422" s="4" t="str">
        <f t="shared" si="90"/>
        <v/>
      </c>
      <c r="I422" s="8" t="str">
        <f t="shared" si="91"/>
        <v/>
      </c>
      <c r="J422" s="8" t="str">
        <f t="shared" si="100"/>
        <v/>
      </c>
      <c r="K422" s="8" t="str">
        <f t="shared" si="93"/>
        <v/>
      </c>
      <c r="L422" s="8" t="str">
        <f t="shared" si="101"/>
        <v/>
      </c>
      <c r="M422" s="21">
        <v>0</v>
      </c>
      <c r="T422" s="8">
        <f t="shared" si="96"/>
        <v>0</v>
      </c>
      <c r="U422" s="8">
        <f t="shared" si="97"/>
        <v>0</v>
      </c>
      <c r="V422" s="1" t="str">
        <f t="shared" si="94"/>
        <v/>
      </c>
      <c r="W422" s="1" t="str">
        <f t="shared" si="98"/>
        <v/>
      </c>
    </row>
    <row r="423" spans="1:23" x14ac:dyDescent="0.3">
      <c r="A423" s="4" t="str">
        <f t="shared" si="104"/>
        <v/>
      </c>
      <c r="B423" s="8" t="str">
        <f t="shared" si="95"/>
        <v/>
      </c>
      <c r="C423" s="8" t="str">
        <f t="shared" si="92"/>
        <v/>
      </c>
      <c r="D423" s="8" t="str">
        <f t="shared" si="105"/>
        <v/>
      </c>
      <c r="E423" s="8" t="str">
        <f t="shared" si="99"/>
        <v/>
      </c>
      <c r="F423" s="21">
        <v>0</v>
      </c>
      <c r="G423" s="13"/>
      <c r="H423" s="4" t="str">
        <f t="shared" si="90"/>
        <v/>
      </c>
      <c r="I423" s="8" t="str">
        <f t="shared" si="91"/>
        <v/>
      </c>
      <c r="J423" s="8" t="str">
        <f t="shared" si="100"/>
        <v/>
      </c>
      <c r="K423" s="8" t="str">
        <f t="shared" si="93"/>
        <v/>
      </c>
      <c r="L423" s="8" t="str">
        <f t="shared" si="101"/>
        <v/>
      </c>
      <c r="M423" s="21">
        <v>0</v>
      </c>
      <c r="T423" s="8">
        <f t="shared" si="96"/>
        <v>0</v>
      </c>
      <c r="U423" s="8">
        <f t="shared" si="97"/>
        <v>0</v>
      </c>
      <c r="V423" s="1" t="str">
        <f t="shared" si="94"/>
        <v/>
      </c>
      <c r="W423" s="1" t="str">
        <f t="shared" si="98"/>
        <v/>
      </c>
    </row>
    <row r="424" spans="1:23" x14ac:dyDescent="0.3">
      <c r="A424" s="4" t="str">
        <f t="shared" si="104"/>
        <v/>
      </c>
      <c r="B424" s="8" t="str">
        <f t="shared" si="95"/>
        <v/>
      </c>
      <c r="C424" s="8" t="str">
        <f t="shared" si="92"/>
        <v/>
      </c>
      <c r="D424" s="8" t="str">
        <f t="shared" si="105"/>
        <v/>
      </c>
      <c r="E424" s="8" t="str">
        <f t="shared" si="99"/>
        <v/>
      </c>
      <c r="F424" s="21">
        <v>0</v>
      </c>
      <c r="G424" s="13"/>
      <c r="H424" s="4" t="str">
        <f t="shared" si="90"/>
        <v/>
      </c>
      <c r="I424" s="8" t="str">
        <f t="shared" si="91"/>
        <v/>
      </c>
      <c r="J424" s="8" t="str">
        <f t="shared" si="100"/>
        <v/>
      </c>
      <c r="K424" s="8" t="str">
        <f t="shared" si="93"/>
        <v/>
      </c>
      <c r="L424" s="8" t="str">
        <f t="shared" si="101"/>
        <v/>
      </c>
      <c r="M424" s="21">
        <v>0</v>
      </c>
      <c r="T424" s="8">
        <f t="shared" si="96"/>
        <v>0</v>
      </c>
      <c r="U424" s="8">
        <f t="shared" si="97"/>
        <v>0</v>
      </c>
      <c r="V424" s="1" t="str">
        <f t="shared" si="94"/>
        <v/>
      </c>
      <c r="W424" s="1" t="str">
        <f t="shared" si="98"/>
        <v/>
      </c>
    </row>
    <row r="425" spans="1:23" x14ac:dyDescent="0.3">
      <c r="A425" s="4" t="str">
        <f t="shared" si="104"/>
        <v/>
      </c>
      <c r="B425" s="8" t="str">
        <f t="shared" si="95"/>
        <v/>
      </c>
      <c r="C425" s="8" t="str">
        <f t="shared" si="92"/>
        <v/>
      </c>
      <c r="D425" s="8" t="str">
        <f t="shared" si="105"/>
        <v/>
      </c>
      <c r="E425" s="8" t="str">
        <f t="shared" si="99"/>
        <v/>
      </c>
      <c r="F425" s="21">
        <v>0</v>
      </c>
      <c r="G425" s="13"/>
      <c r="H425" s="4" t="str">
        <f t="shared" si="90"/>
        <v/>
      </c>
      <c r="I425" s="8" t="str">
        <f t="shared" si="91"/>
        <v/>
      </c>
      <c r="J425" s="8" t="str">
        <f t="shared" si="100"/>
        <v/>
      </c>
      <c r="K425" s="8" t="str">
        <f t="shared" si="93"/>
        <v/>
      </c>
      <c r="L425" s="8" t="str">
        <f t="shared" si="101"/>
        <v/>
      </c>
      <c r="M425" s="21">
        <v>0</v>
      </c>
      <c r="T425" s="8">
        <f t="shared" si="96"/>
        <v>0</v>
      </c>
      <c r="U425" s="8">
        <f t="shared" si="97"/>
        <v>0</v>
      </c>
      <c r="V425" s="1" t="str">
        <f t="shared" si="94"/>
        <v/>
      </c>
      <c r="W425" s="1" t="str">
        <f t="shared" si="98"/>
        <v/>
      </c>
    </row>
    <row r="426" spans="1:23" x14ac:dyDescent="0.3">
      <c r="A426" s="4" t="str">
        <f t="shared" si="104"/>
        <v/>
      </c>
      <c r="B426" s="8" t="str">
        <f t="shared" si="95"/>
        <v/>
      </c>
      <c r="C426" s="8" t="str">
        <f t="shared" si="92"/>
        <v/>
      </c>
      <c r="D426" s="8" t="str">
        <f t="shared" si="105"/>
        <v/>
      </c>
      <c r="E426" s="8" t="str">
        <f t="shared" si="99"/>
        <v/>
      </c>
      <c r="F426" s="21">
        <v>0</v>
      </c>
      <c r="G426" s="13"/>
      <c r="H426" s="4" t="str">
        <f t="shared" si="90"/>
        <v/>
      </c>
      <c r="I426" s="8" t="str">
        <f t="shared" si="91"/>
        <v/>
      </c>
      <c r="J426" s="8" t="str">
        <f t="shared" si="100"/>
        <v/>
      </c>
      <c r="K426" s="8" t="str">
        <f t="shared" si="93"/>
        <v/>
      </c>
      <c r="L426" s="8" t="str">
        <f t="shared" si="101"/>
        <v/>
      </c>
      <c r="M426" s="21">
        <v>0</v>
      </c>
      <c r="T426" s="8">
        <f t="shared" si="96"/>
        <v>0</v>
      </c>
      <c r="U426" s="8">
        <f t="shared" si="97"/>
        <v>0</v>
      </c>
      <c r="V426" s="1" t="str">
        <f t="shared" si="94"/>
        <v/>
      </c>
      <c r="W426" s="1" t="str">
        <f t="shared" si="98"/>
        <v/>
      </c>
    </row>
    <row r="427" spans="1:23" x14ac:dyDescent="0.3">
      <c r="A427" s="4" t="str">
        <f t="shared" si="104"/>
        <v/>
      </c>
      <c r="B427" s="8" t="str">
        <f t="shared" si="95"/>
        <v/>
      </c>
      <c r="C427" s="8" t="str">
        <f t="shared" si="92"/>
        <v/>
      </c>
      <c r="D427" s="8" t="str">
        <f t="shared" si="105"/>
        <v/>
      </c>
      <c r="E427" s="8" t="str">
        <f t="shared" si="99"/>
        <v/>
      </c>
      <c r="F427" s="21">
        <v>0</v>
      </c>
      <c r="G427" s="13"/>
      <c r="H427" s="4" t="str">
        <f t="shared" si="90"/>
        <v/>
      </c>
      <c r="I427" s="8" t="str">
        <f t="shared" si="91"/>
        <v/>
      </c>
      <c r="J427" s="8" t="str">
        <f t="shared" si="100"/>
        <v/>
      </c>
      <c r="K427" s="8" t="str">
        <f t="shared" si="93"/>
        <v/>
      </c>
      <c r="L427" s="8" t="str">
        <f t="shared" si="101"/>
        <v/>
      </c>
      <c r="M427" s="21">
        <v>0</v>
      </c>
      <c r="T427" s="8">
        <f t="shared" si="96"/>
        <v>0</v>
      </c>
      <c r="U427" s="8">
        <f t="shared" si="97"/>
        <v>0</v>
      </c>
      <c r="V427" s="1" t="str">
        <f t="shared" si="94"/>
        <v/>
      </c>
      <c r="W427" s="1" t="str">
        <f t="shared" si="98"/>
        <v/>
      </c>
    </row>
    <row r="428" spans="1:23" x14ac:dyDescent="0.3">
      <c r="A428" s="4" t="str">
        <f t="shared" si="104"/>
        <v/>
      </c>
      <c r="B428" s="8" t="str">
        <f t="shared" si="95"/>
        <v/>
      </c>
      <c r="C428" s="8" t="str">
        <f t="shared" si="92"/>
        <v/>
      </c>
      <c r="D428" s="8" t="str">
        <f t="shared" si="105"/>
        <v/>
      </c>
      <c r="E428" s="8" t="str">
        <f t="shared" si="99"/>
        <v/>
      </c>
      <c r="F428" s="21">
        <v>0</v>
      </c>
      <c r="G428" s="13"/>
      <c r="H428" s="4" t="str">
        <f t="shared" si="90"/>
        <v/>
      </c>
      <c r="I428" s="8" t="str">
        <f t="shared" si="91"/>
        <v/>
      </c>
      <c r="J428" s="8" t="str">
        <f t="shared" si="100"/>
        <v/>
      </c>
      <c r="K428" s="8" t="str">
        <f t="shared" si="93"/>
        <v/>
      </c>
      <c r="L428" s="8" t="str">
        <f t="shared" si="101"/>
        <v/>
      </c>
      <c r="M428" s="21">
        <v>0</v>
      </c>
      <c r="T428" s="8">
        <f t="shared" si="96"/>
        <v>0</v>
      </c>
      <c r="U428" s="8">
        <f t="shared" si="97"/>
        <v>0</v>
      </c>
      <c r="V428" s="1" t="str">
        <f t="shared" si="94"/>
        <v/>
      </c>
      <c r="W428" s="1" t="str">
        <f t="shared" si="98"/>
        <v/>
      </c>
    </row>
    <row r="429" spans="1:23" x14ac:dyDescent="0.3">
      <c r="A429" s="4" t="str">
        <f t="shared" si="104"/>
        <v/>
      </c>
      <c r="B429" s="8" t="str">
        <f t="shared" si="95"/>
        <v/>
      </c>
      <c r="C429" s="8" t="str">
        <f t="shared" si="92"/>
        <v/>
      </c>
      <c r="D429" s="8" t="str">
        <f t="shared" si="105"/>
        <v/>
      </c>
      <c r="E429" s="8" t="str">
        <f t="shared" si="99"/>
        <v/>
      </c>
      <c r="F429" s="21">
        <v>0</v>
      </c>
      <c r="G429" s="13"/>
      <c r="H429" s="4" t="str">
        <f t="shared" si="90"/>
        <v/>
      </c>
      <c r="I429" s="8" t="str">
        <f t="shared" si="91"/>
        <v/>
      </c>
      <c r="J429" s="8" t="str">
        <f t="shared" si="100"/>
        <v/>
      </c>
      <c r="K429" s="8" t="str">
        <f t="shared" si="93"/>
        <v/>
      </c>
      <c r="L429" s="8" t="str">
        <f t="shared" si="101"/>
        <v/>
      </c>
      <c r="M429" s="21">
        <v>0</v>
      </c>
      <c r="T429" s="8">
        <f t="shared" si="96"/>
        <v>0</v>
      </c>
      <c r="U429" s="8">
        <f t="shared" si="97"/>
        <v>0</v>
      </c>
      <c r="V429" s="1" t="str">
        <f t="shared" si="94"/>
        <v/>
      </c>
      <c r="W429" s="1" t="str">
        <f t="shared" si="98"/>
        <v/>
      </c>
    </row>
    <row r="430" spans="1:23" x14ac:dyDescent="0.3">
      <c r="A430" s="4" t="str">
        <f t="shared" si="104"/>
        <v/>
      </c>
      <c r="B430" s="8" t="str">
        <f t="shared" si="95"/>
        <v/>
      </c>
      <c r="C430" s="8" t="str">
        <f t="shared" si="92"/>
        <v/>
      </c>
      <c r="D430" s="8" t="str">
        <f t="shared" si="105"/>
        <v/>
      </c>
      <c r="E430" s="8" t="str">
        <f t="shared" si="99"/>
        <v/>
      </c>
      <c r="F430" s="21">
        <v>0</v>
      </c>
      <c r="G430" s="13"/>
      <c r="H430" s="4" t="str">
        <f t="shared" si="90"/>
        <v/>
      </c>
      <c r="I430" s="8" t="str">
        <f t="shared" si="91"/>
        <v/>
      </c>
      <c r="J430" s="8" t="str">
        <f t="shared" si="100"/>
        <v/>
      </c>
      <c r="K430" s="8" t="str">
        <f t="shared" si="93"/>
        <v/>
      </c>
      <c r="L430" s="8" t="str">
        <f t="shared" si="101"/>
        <v/>
      </c>
      <c r="M430" s="21">
        <v>0</v>
      </c>
      <c r="T430" s="8">
        <f t="shared" si="96"/>
        <v>0</v>
      </c>
      <c r="U430" s="8">
        <f t="shared" si="97"/>
        <v>0</v>
      </c>
      <c r="V430" s="1" t="str">
        <f t="shared" si="94"/>
        <v/>
      </c>
      <c r="W430" s="1" t="str">
        <f t="shared" si="98"/>
        <v/>
      </c>
    </row>
    <row r="431" spans="1:23" x14ac:dyDescent="0.3">
      <c r="A431" s="4" t="str">
        <f t="shared" si="104"/>
        <v/>
      </c>
      <c r="B431" s="8" t="str">
        <f t="shared" si="95"/>
        <v/>
      </c>
      <c r="C431" s="8" t="str">
        <f t="shared" si="92"/>
        <v/>
      </c>
      <c r="D431" s="8" t="str">
        <f t="shared" si="105"/>
        <v/>
      </c>
      <c r="E431" s="8" t="str">
        <f t="shared" si="99"/>
        <v/>
      </c>
      <c r="F431" s="21">
        <v>0</v>
      </c>
      <c r="G431" s="13"/>
      <c r="H431" s="4" t="str">
        <f t="shared" si="90"/>
        <v/>
      </c>
      <c r="I431" s="8" t="str">
        <f t="shared" si="91"/>
        <v/>
      </c>
      <c r="J431" s="8" t="str">
        <f t="shared" si="100"/>
        <v/>
      </c>
      <c r="K431" s="8" t="str">
        <f t="shared" si="93"/>
        <v/>
      </c>
      <c r="L431" s="8" t="str">
        <f t="shared" si="101"/>
        <v/>
      </c>
      <c r="M431" s="21">
        <v>0</v>
      </c>
      <c r="T431" s="8">
        <f t="shared" si="96"/>
        <v>0</v>
      </c>
      <c r="U431" s="8">
        <f t="shared" si="97"/>
        <v>0</v>
      </c>
      <c r="V431" s="1" t="str">
        <f t="shared" si="94"/>
        <v/>
      </c>
      <c r="W431" s="1" t="str">
        <f t="shared" si="98"/>
        <v/>
      </c>
    </row>
    <row r="432" spans="1:23" x14ac:dyDescent="0.3">
      <c r="A432" s="4" t="str">
        <f t="shared" si="104"/>
        <v/>
      </c>
      <c r="B432" s="8" t="str">
        <f t="shared" si="95"/>
        <v/>
      </c>
      <c r="C432" s="8" t="str">
        <f t="shared" si="92"/>
        <v/>
      </c>
      <c r="D432" s="8" t="str">
        <f t="shared" si="105"/>
        <v/>
      </c>
      <c r="E432" s="8" t="str">
        <f t="shared" si="99"/>
        <v/>
      </c>
      <c r="F432" s="21">
        <v>0</v>
      </c>
      <c r="G432" s="13"/>
      <c r="H432" s="4" t="str">
        <f t="shared" si="90"/>
        <v/>
      </c>
      <c r="I432" s="8" t="str">
        <f t="shared" si="91"/>
        <v/>
      </c>
      <c r="J432" s="8" t="str">
        <f t="shared" si="100"/>
        <v/>
      </c>
      <c r="K432" s="8" t="str">
        <f t="shared" si="93"/>
        <v/>
      </c>
      <c r="L432" s="8" t="str">
        <f t="shared" si="101"/>
        <v/>
      </c>
      <c r="M432" s="21">
        <v>0</v>
      </c>
      <c r="T432" s="8">
        <f t="shared" si="96"/>
        <v>0</v>
      </c>
      <c r="U432" s="8">
        <f t="shared" si="97"/>
        <v>0</v>
      </c>
      <c r="V432" s="1" t="str">
        <f t="shared" si="94"/>
        <v/>
      </c>
      <c r="W432" s="1" t="str">
        <f t="shared" si="98"/>
        <v/>
      </c>
    </row>
    <row r="433" spans="1:23" x14ac:dyDescent="0.3">
      <c r="A433" s="4" t="str">
        <f t="shared" si="104"/>
        <v/>
      </c>
      <c r="B433" s="8" t="str">
        <f t="shared" si="95"/>
        <v/>
      </c>
      <c r="C433" s="8" t="str">
        <f t="shared" si="92"/>
        <v/>
      </c>
      <c r="D433" s="8" t="str">
        <f t="shared" si="105"/>
        <v/>
      </c>
      <c r="E433" s="8" t="str">
        <f t="shared" si="99"/>
        <v/>
      </c>
      <c r="F433" s="21">
        <v>0</v>
      </c>
      <c r="G433" s="13"/>
      <c r="H433" s="4" t="str">
        <f t="shared" si="90"/>
        <v/>
      </c>
      <c r="I433" s="8" t="str">
        <f t="shared" si="91"/>
        <v/>
      </c>
      <c r="J433" s="8" t="str">
        <f t="shared" si="100"/>
        <v/>
      </c>
      <c r="K433" s="8" t="str">
        <f t="shared" si="93"/>
        <v/>
      </c>
      <c r="L433" s="8" t="str">
        <f t="shared" si="101"/>
        <v/>
      </c>
      <c r="M433" s="21">
        <v>0</v>
      </c>
      <c r="T433" s="8">
        <f t="shared" si="96"/>
        <v>0</v>
      </c>
      <c r="U433" s="8">
        <f t="shared" si="97"/>
        <v>0</v>
      </c>
      <c r="V433" s="1" t="str">
        <f t="shared" si="94"/>
        <v/>
      </c>
      <c r="W433" s="1" t="str">
        <f t="shared" si="98"/>
        <v/>
      </c>
    </row>
    <row r="434" spans="1:23" x14ac:dyDescent="0.3">
      <c r="A434" s="4" t="str">
        <f t="shared" si="104"/>
        <v/>
      </c>
      <c r="B434" s="8" t="str">
        <f t="shared" si="95"/>
        <v/>
      </c>
      <c r="C434" s="8" t="str">
        <f t="shared" si="92"/>
        <v/>
      </c>
      <c r="D434" s="8" t="str">
        <f t="shared" si="105"/>
        <v/>
      </c>
      <c r="E434" s="8" t="str">
        <f t="shared" si="99"/>
        <v/>
      </c>
      <c r="F434" s="21">
        <v>0</v>
      </c>
      <c r="G434" s="13"/>
      <c r="H434" s="4" t="str">
        <f t="shared" si="90"/>
        <v/>
      </c>
      <c r="I434" s="8" t="str">
        <f t="shared" si="91"/>
        <v/>
      </c>
      <c r="J434" s="8" t="str">
        <f t="shared" si="100"/>
        <v/>
      </c>
      <c r="K434" s="8" t="str">
        <f t="shared" si="93"/>
        <v/>
      </c>
      <c r="L434" s="8" t="str">
        <f t="shared" si="101"/>
        <v/>
      </c>
      <c r="M434" s="21">
        <v>0</v>
      </c>
      <c r="T434" s="8">
        <f t="shared" si="96"/>
        <v>0</v>
      </c>
      <c r="U434" s="8">
        <f t="shared" si="97"/>
        <v>0</v>
      </c>
      <c r="V434" s="1" t="str">
        <f t="shared" si="94"/>
        <v/>
      </c>
      <c r="W434" s="1" t="str">
        <f t="shared" si="98"/>
        <v/>
      </c>
    </row>
    <row r="435" spans="1:23" x14ac:dyDescent="0.3">
      <c r="A435" s="4" t="str">
        <f t="shared" si="104"/>
        <v/>
      </c>
      <c r="B435" s="8" t="str">
        <f t="shared" si="95"/>
        <v/>
      </c>
      <c r="C435" s="8" t="str">
        <f t="shared" si="92"/>
        <v/>
      </c>
      <c r="D435" s="8" t="str">
        <f t="shared" si="105"/>
        <v/>
      </c>
      <c r="E435" s="8" t="str">
        <f t="shared" si="99"/>
        <v/>
      </c>
      <c r="F435" s="21">
        <v>0</v>
      </c>
      <c r="G435" s="13"/>
      <c r="H435" s="4" t="str">
        <f t="shared" si="90"/>
        <v/>
      </c>
      <c r="I435" s="8" t="str">
        <f t="shared" si="91"/>
        <v/>
      </c>
      <c r="J435" s="8" t="str">
        <f t="shared" si="100"/>
        <v/>
      </c>
      <c r="K435" s="8" t="str">
        <f t="shared" si="93"/>
        <v/>
      </c>
      <c r="L435" s="8" t="str">
        <f t="shared" si="101"/>
        <v/>
      </c>
      <c r="M435" s="21">
        <v>0</v>
      </c>
      <c r="T435" s="8">
        <f t="shared" si="96"/>
        <v>0</v>
      </c>
      <c r="U435" s="8">
        <f t="shared" si="97"/>
        <v>0</v>
      </c>
      <c r="V435" s="1" t="str">
        <f t="shared" si="94"/>
        <v/>
      </c>
      <c r="W435" s="1" t="str">
        <f t="shared" si="98"/>
        <v/>
      </c>
    </row>
    <row r="436" spans="1:23" x14ac:dyDescent="0.3">
      <c r="A436" s="4" t="str">
        <f t="shared" si="104"/>
        <v/>
      </c>
      <c r="B436" s="8" t="str">
        <f t="shared" si="95"/>
        <v/>
      </c>
      <c r="C436" s="8" t="str">
        <f t="shared" si="92"/>
        <v/>
      </c>
      <c r="D436" s="8" t="str">
        <f t="shared" si="105"/>
        <v/>
      </c>
      <c r="E436" s="8" t="str">
        <f t="shared" si="99"/>
        <v/>
      </c>
      <c r="F436" s="21">
        <v>0</v>
      </c>
      <c r="G436" s="13"/>
      <c r="H436" s="4" t="str">
        <f t="shared" si="90"/>
        <v/>
      </c>
      <c r="I436" s="8" t="str">
        <f t="shared" si="91"/>
        <v/>
      </c>
      <c r="J436" s="8" t="str">
        <f t="shared" si="100"/>
        <v/>
      </c>
      <c r="K436" s="8" t="str">
        <f t="shared" si="93"/>
        <v/>
      </c>
      <c r="L436" s="8" t="str">
        <f t="shared" si="101"/>
        <v/>
      </c>
      <c r="M436" s="21">
        <v>0</v>
      </c>
      <c r="T436" s="8">
        <f t="shared" si="96"/>
        <v>0</v>
      </c>
      <c r="U436" s="8">
        <f t="shared" si="97"/>
        <v>0</v>
      </c>
      <c r="V436" s="1" t="str">
        <f t="shared" si="94"/>
        <v/>
      </c>
      <c r="W436" s="1" t="str">
        <f t="shared" si="98"/>
        <v/>
      </c>
    </row>
    <row r="437" spans="1:23" x14ac:dyDescent="0.3">
      <c r="A437" s="4" t="str">
        <f t="shared" si="104"/>
        <v/>
      </c>
      <c r="B437" s="8" t="str">
        <f t="shared" si="95"/>
        <v/>
      </c>
      <c r="C437" s="8" t="str">
        <f t="shared" si="92"/>
        <v/>
      </c>
      <c r="D437" s="8" t="str">
        <f t="shared" si="105"/>
        <v/>
      </c>
      <c r="E437" s="8" t="str">
        <f t="shared" si="99"/>
        <v/>
      </c>
      <c r="F437" s="21">
        <v>0</v>
      </c>
      <c r="G437" s="13"/>
      <c r="H437" s="4" t="str">
        <f t="shared" si="90"/>
        <v/>
      </c>
      <c r="I437" s="8" t="str">
        <f t="shared" si="91"/>
        <v/>
      </c>
      <c r="J437" s="8" t="str">
        <f t="shared" si="100"/>
        <v/>
      </c>
      <c r="K437" s="8" t="str">
        <f t="shared" si="93"/>
        <v/>
      </c>
      <c r="L437" s="8" t="str">
        <f t="shared" si="101"/>
        <v/>
      </c>
      <c r="M437" s="21">
        <v>0</v>
      </c>
      <c r="T437" s="8">
        <f t="shared" si="96"/>
        <v>0</v>
      </c>
      <c r="U437" s="8">
        <f t="shared" si="97"/>
        <v>0</v>
      </c>
      <c r="V437" s="1" t="str">
        <f t="shared" si="94"/>
        <v/>
      </c>
      <c r="W437" s="1" t="str">
        <f t="shared" si="98"/>
        <v/>
      </c>
    </row>
    <row r="438" spans="1:23" x14ac:dyDescent="0.3">
      <c r="A438" s="4" t="str">
        <f t="shared" si="104"/>
        <v/>
      </c>
      <c r="B438" s="8" t="str">
        <f t="shared" si="95"/>
        <v/>
      </c>
      <c r="C438" s="8" t="str">
        <f t="shared" si="92"/>
        <v/>
      </c>
      <c r="D438" s="8" t="str">
        <f t="shared" si="105"/>
        <v/>
      </c>
      <c r="E438" s="8" t="str">
        <f t="shared" si="99"/>
        <v/>
      </c>
      <c r="F438" s="21">
        <v>0</v>
      </c>
      <c r="G438" s="13"/>
      <c r="H438" s="4" t="str">
        <f t="shared" si="90"/>
        <v/>
      </c>
      <c r="I438" s="8" t="str">
        <f t="shared" si="91"/>
        <v/>
      </c>
      <c r="J438" s="8" t="str">
        <f t="shared" si="100"/>
        <v/>
      </c>
      <c r="K438" s="8" t="str">
        <f t="shared" si="93"/>
        <v/>
      </c>
      <c r="L438" s="8" t="str">
        <f t="shared" si="101"/>
        <v/>
      </c>
      <c r="M438" s="21">
        <v>0</v>
      </c>
      <c r="T438" s="8">
        <f t="shared" si="96"/>
        <v>0</v>
      </c>
      <c r="U438" s="8">
        <f t="shared" si="97"/>
        <v>0</v>
      </c>
      <c r="V438" s="1" t="str">
        <f t="shared" si="94"/>
        <v/>
      </c>
      <c r="W438" s="1" t="str">
        <f t="shared" si="98"/>
        <v/>
      </c>
    </row>
    <row r="439" spans="1:23" x14ac:dyDescent="0.3">
      <c r="A439" s="4" t="str">
        <f t="shared" si="104"/>
        <v/>
      </c>
      <c r="B439" s="8" t="str">
        <f t="shared" si="95"/>
        <v/>
      </c>
      <c r="C439" s="8" t="str">
        <f t="shared" si="92"/>
        <v/>
      </c>
      <c r="D439" s="8" t="str">
        <f t="shared" si="105"/>
        <v/>
      </c>
      <c r="E439" s="8" t="str">
        <f t="shared" si="99"/>
        <v/>
      </c>
      <c r="F439" s="21">
        <v>0</v>
      </c>
      <c r="G439" s="13"/>
      <c r="H439" s="4" t="str">
        <f t="shared" ref="H439:H487" si="106">IF(I439&lt;&gt;"",H438+1,"")</f>
        <v/>
      </c>
      <c r="I439" s="8" t="str">
        <f t="shared" ref="I439:I487" si="107">IF(I438&lt;&gt;"",IF(ROUND(I438-K438-M438,2)&gt;0,ROUND(I438-K438-M438,2),""),"")</f>
        <v/>
      </c>
      <c r="J439" s="8" t="str">
        <f t="shared" si="100"/>
        <v/>
      </c>
      <c r="K439" s="8" t="str">
        <f t="shared" si="93"/>
        <v/>
      </c>
      <c r="L439" s="8" t="str">
        <f t="shared" si="101"/>
        <v/>
      </c>
      <c r="M439" s="21">
        <v>0</v>
      </c>
      <c r="T439" s="8">
        <f t="shared" si="96"/>
        <v>0</v>
      </c>
      <c r="U439" s="8">
        <f t="shared" si="97"/>
        <v>0</v>
      </c>
      <c r="V439" s="1" t="str">
        <f t="shared" si="94"/>
        <v/>
      </c>
      <c r="W439" s="1" t="str">
        <f t="shared" si="98"/>
        <v/>
      </c>
    </row>
    <row r="440" spans="1:23" x14ac:dyDescent="0.3">
      <c r="A440" s="4" t="str">
        <f t="shared" si="104"/>
        <v/>
      </c>
      <c r="B440" s="8" t="str">
        <f t="shared" si="95"/>
        <v/>
      </c>
      <c r="C440" s="8" t="str">
        <f t="shared" si="92"/>
        <v/>
      </c>
      <c r="D440" s="8" t="str">
        <f t="shared" si="105"/>
        <v/>
      </c>
      <c r="E440" s="8" t="str">
        <f t="shared" si="99"/>
        <v/>
      </c>
      <c r="F440" s="21">
        <v>0</v>
      </c>
      <c r="G440" s="13"/>
      <c r="H440" s="4" t="str">
        <f t="shared" si="106"/>
        <v/>
      </c>
      <c r="I440" s="8" t="str">
        <f t="shared" si="107"/>
        <v/>
      </c>
      <c r="J440" s="8" t="str">
        <f t="shared" si="100"/>
        <v/>
      </c>
      <c r="K440" s="8" t="str">
        <f t="shared" si="93"/>
        <v/>
      </c>
      <c r="L440" s="8" t="str">
        <f t="shared" si="101"/>
        <v/>
      </c>
      <c r="M440" s="21">
        <v>0</v>
      </c>
      <c r="T440" s="8">
        <f t="shared" si="96"/>
        <v>0</v>
      </c>
      <c r="U440" s="8">
        <f t="shared" si="97"/>
        <v>0</v>
      </c>
      <c r="V440" s="1" t="str">
        <f t="shared" si="94"/>
        <v/>
      </c>
      <c r="W440" s="1" t="str">
        <f t="shared" si="98"/>
        <v/>
      </c>
    </row>
    <row r="441" spans="1:23" x14ac:dyDescent="0.3">
      <c r="A441" s="4" t="str">
        <f t="shared" si="104"/>
        <v/>
      </c>
      <c r="B441" s="8" t="str">
        <f t="shared" si="95"/>
        <v/>
      </c>
      <c r="C441" s="8" t="str">
        <f t="shared" si="92"/>
        <v/>
      </c>
      <c r="D441" s="8" t="str">
        <f t="shared" si="105"/>
        <v/>
      </c>
      <c r="E441" s="8" t="str">
        <f t="shared" si="99"/>
        <v/>
      </c>
      <c r="F441" s="21">
        <v>0</v>
      </c>
      <c r="G441" s="13"/>
      <c r="H441" s="4" t="str">
        <f t="shared" si="106"/>
        <v/>
      </c>
      <c r="I441" s="8" t="str">
        <f t="shared" si="107"/>
        <v/>
      </c>
      <c r="J441" s="8" t="str">
        <f t="shared" si="100"/>
        <v/>
      </c>
      <c r="K441" s="8" t="str">
        <f t="shared" si="93"/>
        <v/>
      </c>
      <c r="L441" s="8" t="str">
        <f t="shared" si="101"/>
        <v/>
      </c>
      <c r="M441" s="21">
        <v>0</v>
      </c>
      <c r="T441" s="8">
        <f t="shared" si="96"/>
        <v>0</v>
      </c>
      <c r="U441" s="8">
        <f t="shared" si="97"/>
        <v>0</v>
      </c>
      <c r="V441" s="1" t="str">
        <f t="shared" si="94"/>
        <v/>
      </c>
      <c r="W441" s="1" t="str">
        <f t="shared" si="98"/>
        <v/>
      </c>
    </row>
    <row r="442" spans="1:23" x14ac:dyDescent="0.3">
      <c r="A442" s="4" t="str">
        <f t="shared" si="104"/>
        <v/>
      </c>
      <c r="B442" s="8" t="str">
        <f t="shared" si="95"/>
        <v/>
      </c>
      <c r="C442" s="8" t="str">
        <f t="shared" si="92"/>
        <v/>
      </c>
      <c r="D442" s="8" t="str">
        <f t="shared" si="105"/>
        <v/>
      </c>
      <c r="E442" s="8" t="str">
        <f t="shared" si="99"/>
        <v/>
      </c>
      <c r="F442" s="21">
        <v>0</v>
      </c>
      <c r="G442" s="13"/>
      <c r="H442" s="4" t="str">
        <f t="shared" si="106"/>
        <v/>
      </c>
      <c r="I442" s="8" t="str">
        <f t="shared" si="107"/>
        <v/>
      </c>
      <c r="J442" s="8" t="str">
        <f t="shared" si="100"/>
        <v/>
      </c>
      <c r="K442" s="8" t="str">
        <f t="shared" si="93"/>
        <v/>
      </c>
      <c r="L442" s="8" t="str">
        <f t="shared" si="101"/>
        <v/>
      </c>
      <c r="M442" s="21">
        <v>0</v>
      </c>
      <c r="T442" s="8">
        <f t="shared" si="96"/>
        <v>0</v>
      </c>
      <c r="U442" s="8">
        <f t="shared" si="97"/>
        <v>0</v>
      </c>
      <c r="V442" s="1" t="str">
        <f t="shared" si="94"/>
        <v/>
      </c>
      <c r="W442" s="1" t="str">
        <f t="shared" si="98"/>
        <v/>
      </c>
    </row>
    <row r="443" spans="1:23" x14ac:dyDescent="0.3">
      <c r="A443" s="4" t="str">
        <f t="shared" si="104"/>
        <v/>
      </c>
      <c r="B443" s="8" t="str">
        <f t="shared" si="95"/>
        <v/>
      </c>
      <c r="C443" s="8" t="str">
        <f t="shared" si="92"/>
        <v/>
      </c>
      <c r="D443" s="8" t="str">
        <f t="shared" si="105"/>
        <v/>
      </c>
      <c r="E443" s="8" t="str">
        <f t="shared" si="99"/>
        <v/>
      </c>
      <c r="F443" s="21">
        <v>0</v>
      </c>
      <c r="G443" s="13"/>
      <c r="H443" s="4" t="str">
        <f t="shared" si="106"/>
        <v/>
      </c>
      <c r="I443" s="8" t="str">
        <f t="shared" si="107"/>
        <v/>
      </c>
      <c r="J443" s="8" t="str">
        <f t="shared" si="100"/>
        <v/>
      </c>
      <c r="K443" s="8" t="str">
        <f t="shared" si="93"/>
        <v/>
      </c>
      <c r="L443" s="8" t="str">
        <f t="shared" si="101"/>
        <v/>
      </c>
      <c r="M443" s="21">
        <v>0</v>
      </c>
      <c r="T443" s="8">
        <f t="shared" si="96"/>
        <v>0</v>
      </c>
      <c r="U443" s="8">
        <f t="shared" si="97"/>
        <v>0</v>
      </c>
      <c r="V443" s="1" t="str">
        <f t="shared" si="94"/>
        <v/>
      </c>
      <c r="W443" s="1" t="str">
        <f t="shared" si="98"/>
        <v/>
      </c>
    </row>
    <row r="444" spans="1:23" x14ac:dyDescent="0.3">
      <c r="A444" s="4" t="str">
        <f t="shared" si="104"/>
        <v/>
      </c>
      <c r="B444" s="8" t="str">
        <f t="shared" si="95"/>
        <v/>
      </c>
      <c r="C444" s="8" t="str">
        <f t="shared" si="92"/>
        <v/>
      </c>
      <c r="D444" s="8" t="str">
        <f t="shared" si="105"/>
        <v/>
      </c>
      <c r="E444" s="8" t="str">
        <f t="shared" si="99"/>
        <v/>
      </c>
      <c r="F444" s="21">
        <v>0</v>
      </c>
      <c r="G444" s="13"/>
      <c r="H444" s="4" t="str">
        <f t="shared" si="106"/>
        <v/>
      </c>
      <c r="I444" s="8" t="str">
        <f t="shared" si="107"/>
        <v/>
      </c>
      <c r="J444" s="8" t="str">
        <f t="shared" si="100"/>
        <v/>
      </c>
      <c r="K444" s="8" t="str">
        <f t="shared" si="93"/>
        <v/>
      </c>
      <c r="L444" s="8" t="str">
        <f t="shared" si="101"/>
        <v/>
      </c>
      <c r="M444" s="21">
        <v>0</v>
      </c>
      <c r="T444" s="8">
        <f t="shared" si="96"/>
        <v>0</v>
      </c>
      <c r="U444" s="8">
        <f t="shared" si="97"/>
        <v>0</v>
      </c>
      <c r="V444" s="1" t="str">
        <f t="shared" si="94"/>
        <v/>
      </c>
      <c r="W444" s="1" t="str">
        <f t="shared" si="98"/>
        <v/>
      </c>
    </row>
    <row r="445" spans="1:23" x14ac:dyDescent="0.3">
      <c r="A445" s="4" t="str">
        <f t="shared" si="104"/>
        <v/>
      </c>
      <c r="B445" s="8" t="str">
        <f t="shared" si="95"/>
        <v/>
      </c>
      <c r="C445" s="8" t="str">
        <f t="shared" si="92"/>
        <v/>
      </c>
      <c r="D445" s="8" t="str">
        <f t="shared" si="105"/>
        <v/>
      </c>
      <c r="E445" s="8" t="str">
        <f t="shared" si="99"/>
        <v/>
      </c>
      <c r="F445" s="21">
        <v>0</v>
      </c>
      <c r="G445" s="13"/>
      <c r="H445" s="4" t="str">
        <f t="shared" si="106"/>
        <v/>
      </c>
      <c r="I445" s="8" t="str">
        <f t="shared" si="107"/>
        <v/>
      </c>
      <c r="J445" s="8" t="str">
        <f t="shared" si="100"/>
        <v/>
      </c>
      <c r="K445" s="8" t="str">
        <f t="shared" si="93"/>
        <v/>
      </c>
      <c r="L445" s="8" t="str">
        <f t="shared" si="101"/>
        <v/>
      </c>
      <c r="M445" s="21">
        <v>0</v>
      </c>
      <c r="T445" s="8">
        <f t="shared" si="96"/>
        <v>0</v>
      </c>
      <c r="U445" s="8">
        <f t="shared" si="97"/>
        <v>0</v>
      </c>
      <c r="V445" s="1" t="str">
        <f t="shared" si="94"/>
        <v/>
      </c>
      <c r="W445" s="1" t="str">
        <f t="shared" si="98"/>
        <v/>
      </c>
    </row>
    <row r="446" spans="1:23" x14ac:dyDescent="0.3">
      <c r="A446" s="4" t="str">
        <f t="shared" si="104"/>
        <v/>
      </c>
      <c r="B446" s="8" t="str">
        <f t="shared" si="95"/>
        <v/>
      </c>
      <c r="C446" s="8" t="str">
        <f t="shared" si="92"/>
        <v/>
      </c>
      <c r="D446" s="8" t="str">
        <f t="shared" si="105"/>
        <v/>
      </c>
      <c r="E446" s="8" t="str">
        <f t="shared" si="99"/>
        <v/>
      </c>
      <c r="F446" s="21">
        <v>0</v>
      </c>
      <c r="G446" s="13"/>
      <c r="H446" s="4" t="str">
        <f t="shared" si="106"/>
        <v/>
      </c>
      <c r="I446" s="8" t="str">
        <f t="shared" si="107"/>
        <v/>
      </c>
      <c r="J446" s="8" t="str">
        <f t="shared" si="100"/>
        <v/>
      </c>
      <c r="K446" s="8" t="str">
        <f t="shared" si="93"/>
        <v/>
      </c>
      <c r="L446" s="8" t="str">
        <f t="shared" si="101"/>
        <v/>
      </c>
      <c r="M446" s="21">
        <v>0</v>
      </c>
      <c r="T446" s="8">
        <f t="shared" si="96"/>
        <v>0</v>
      </c>
      <c r="U446" s="8">
        <f t="shared" si="97"/>
        <v>0</v>
      </c>
      <c r="V446" s="1" t="str">
        <f t="shared" si="94"/>
        <v/>
      </c>
      <c r="W446" s="1" t="str">
        <f t="shared" si="98"/>
        <v/>
      </c>
    </row>
    <row r="447" spans="1:23" x14ac:dyDescent="0.3">
      <c r="A447" s="4" t="str">
        <f t="shared" si="104"/>
        <v/>
      </c>
      <c r="B447" s="8" t="str">
        <f t="shared" si="95"/>
        <v/>
      </c>
      <c r="C447" s="8" t="str">
        <f t="shared" si="92"/>
        <v/>
      </c>
      <c r="D447" s="8" t="str">
        <f t="shared" si="105"/>
        <v/>
      </c>
      <c r="E447" s="8" t="str">
        <f t="shared" si="99"/>
        <v/>
      </c>
      <c r="F447" s="21">
        <v>0</v>
      </c>
      <c r="G447" s="13"/>
      <c r="H447" s="4" t="str">
        <f t="shared" si="106"/>
        <v/>
      </c>
      <c r="I447" s="8" t="str">
        <f t="shared" si="107"/>
        <v/>
      </c>
      <c r="J447" s="8" t="str">
        <f t="shared" si="100"/>
        <v/>
      </c>
      <c r="K447" s="8" t="str">
        <f t="shared" si="93"/>
        <v/>
      </c>
      <c r="L447" s="8" t="str">
        <f t="shared" si="101"/>
        <v/>
      </c>
      <c r="M447" s="21">
        <v>0</v>
      </c>
      <c r="T447" s="8">
        <f t="shared" si="96"/>
        <v>0</v>
      </c>
      <c r="U447" s="8">
        <f t="shared" si="97"/>
        <v>0</v>
      </c>
      <c r="V447" s="1" t="str">
        <f t="shared" si="94"/>
        <v/>
      </c>
      <c r="W447" s="1" t="str">
        <f t="shared" si="98"/>
        <v/>
      </c>
    </row>
    <row r="448" spans="1:23" x14ac:dyDescent="0.3">
      <c r="A448" s="4" t="str">
        <f t="shared" si="104"/>
        <v/>
      </c>
      <c r="B448" s="8" t="str">
        <f t="shared" si="95"/>
        <v/>
      </c>
      <c r="C448" s="8" t="str">
        <f t="shared" si="92"/>
        <v/>
      </c>
      <c r="D448" s="8" t="str">
        <f t="shared" si="105"/>
        <v/>
      </c>
      <c r="E448" s="8" t="str">
        <f t="shared" si="99"/>
        <v/>
      </c>
      <c r="F448" s="21">
        <v>0</v>
      </c>
      <c r="G448" s="13"/>
      <c r="H448" s="4" t="str">
        <f t="shared" si="106"/>
        <v/>
      </c>
      <c r="I448" s="8" t="str">
        <f t="shared" si="107"/>
        <v/>
      </c>
      <c r="J448" s="8" t="str">
        <f t="shared" si="100"/>
        <v/>
      </c>
      <c r="K448" s="8" t="str">
        <f t="shared" si="93"/>
        <v/>
      </c>
      <c r="L448" s="8" t="str">
        <f t="shared" si="101"/>
        <v/>
      </c>
      <c r="M448" s="21">
        <v>0</v>
      </c>
      <c r="T448" s="8">
        <f t="shared" si="96"/>
        <v>0</v>
      </c>
      <c r="U448" s="8">
        <f t="shared" si="97"/>
        <v>0</v>
      </c>
      <c r="V448" s="1" t="str">
        <f t="shared" si="94"/>
        <v/>
      </c>
      <c r="W448" s="1" t="str">
        <f t="shared" si="98"/>
        <v/>
      </c>
    </row>
    <row r="449" spans="1:23" x14ac:dyDescent="0.3">
      <c r="A449" s="4" t="str">
        <f t="shared" si="104"/>
        <v/>
      </c>
      <c r="B449" s="8" t="str">
        <f t="shared" si="95"/>
        <v/>
      </c>
      <c r="C449" s="8" t="str">
        <f t="shared" si="92"/>
        <v/>
      </c>
      <c r="D449" s="8" t="str">
        <f t="shared" si="105"/>
        <v/>
      </c>
      <c r="E449" s="8" t="str">
        <f t="shared" si="99"/>
        <v/>
      </c>
      <c r="F449" s="21">
        <v>0</v>
      </c>
      <c r="G449" s="13"/>
      <c r="H449" s="4" t="str">
        <f t="shared" si="106"/>
        <v/>
      </c>
      <c r="I449" s="8" t="str">
        <f t="shared" si="107"/>
        <v/>
      </c>
      <c r="J449" s="8" t="str">
        <f t="shared" si="100"/>
        <v/>
      </c>
      <c r="K449" s="8" t="str">
        <f t="shared" si="93"/>
        <v/>
      </c>
      <c r="L449" s="8" t="str">
        <f t="shared" si="101"/>
        <v/>
      </c>
      <c r="M449" s="21">
        <v>0</v>
      </c>
      <c r="T449" s="8">
        <f t="shared" si="96"/>
        <v>0</v>
      </c>
      <c r="U449" s="8">
        <f t="shared" si="97"/>
        <v>0</v>
      </c>
      <c r="V449" s="1" t="str">
        <f t="shared" si="94"/>
        <v/>
      </c>
      <c r="W449" s="1" t="str">
        <f t="shared" si="98"/>
        <v/>
      </c>
    </row>
    <row r="450" spans="1:23" x14ac:dyDescent="0.3">
      <c r="A450" s="4" t="str">
        <f t="shared" si="104"/>
        <v/>
      </c>
      <c r="B450" s="8" t="str">
        <f t="shared" si="95"/>
        <v/>
      </c>
      <c r="C450" s="8" t="str">
        <f t="shared" si="92"/>
        <v/>
      </c>
      <c r="D450" s="8" t="str">
        <f t="shared" si="105"/>
        <v/>
      </c>
      <c r="E450" s="8" t="str">
        <f t="shared" si="99"/>
        <v/>
      </c>
      <c r="F450" s="21">
        <v>0</v>
      </c>
      <c r="G450" s="13"/>
      <c r="H450" s="4" t="str">
        <f t="shared" si="106"/>
        <v/>
      </c>
      <c r="I450" s="8" t="str">
        <f t="shared" si="107"/>
        <v/>
      </c>
      <c r="J450" s="8" t="str">
        <f t="shared" si="100"/>
        <v/>
      </c>
      <c r="K450" s="8" t="str">
        <f t="shared" si="93"/>
        <v/>
      </c>
      <c r="L450" s="8" t="str">
        <f t="shared" si="101"/>
        <v/>
      </c>
      <c r="M450" s="21">
        <v>0</v>
      </c>
      <c r="T450" s="8">
        <f t="shared" si="96"/>
        <v>0</v>
      </c>
      <c r="U450" s="8">
        <f t="shared" si="97"/>
        <v>0</v>
      </c>
      <c r="V450" s="1" t="str">
        <f t="shared" si="94"/>
        <v/>
      </c>
      <c r="W450" s="1" t="str">
        <f t="shared" si="98"/>
        <v/>
      </c>
    </row>
    <row r="451" spans="1:23" x14ac:dyDescent="0.3">
      <c r="A451" s="4" t="str">
        <f t="shared" si="104"/>
        <v/>
      </c>
      <c r="B451" s="8" t="str">
        <f t="shared" si="95"/>
        <v/>
      </c>
      <c r="C451" s="8" t="str">
        <f t="shared" si="92"/>
        <v/>
      </c>
      <c r="D451" s="8" t="str">
        <f t="shared" si="105"/>
        <v/>
      </c>
      <c r="E451" s="8" t="str">
        <f t="shared" si="99"/>
        <v/>
      </c>
      <c r="F451" s="21">
        <v>0</v>
      </c>
      <c r="G451" s="13"/>
      <c r="H451" s="4" t="str">
        <f t="shared" si="106"/>
        <v/>
      </c>
      <c r="I451" s="8" t="str">
        <f t="shared" si="107"/>
        <v/>
      </c>
      <c r="J451" s="8" t="str">
        <f t="shared" si="100"/>
        <v/>
      </c>
      <c r="K451" s="8" t="str">
        <f t="shared" si="93"/>
        <v/>
      </c>
      <c r="L451" s="8" t="str">
        <f t="shared" si="101"/>
        <v/>
      </c>
      <c r="M451" s="21">
        <v>0</v>
      </c>
      <c r="T451" s="8">
        <f t="shared" si="96"/>
        <v>0</v>
      </c>
      <c r="U451" s="8">
        <f t="shared" si="97"/>
        <v>0</v>
      </c>
      <c r="V451" s="1" t="str">
        <f t="shared" si="94"/>
        <v/>
      </c>
      <c r="W451" s="1" t="str">
        <f t="shared" si="98"/>
        <v/>
      </c>
    </row>
    <row r="452" spans="1:23" x14ac:dyDescent="0.3">
      <c r="A452" s="4" t="str">
        <f t="shared" si="104"/>
        <v/>
      </c>
      <c r="B452" s="8" t="str">
        <f t="shared" si="95"/>
        <v/>
      </c>
      <c r="C452" s="8" t="str">
        <f t="shared" si="92"/>
        <v/>
      </c>
      <c r="D452" s="8" t="str">
        <f t="shared" si="105"/>
        <v/>
      </c>
      <c r="E452" s="8" t="str">
        <f t="shared" si="99"/>
        <v/>
      </c>
      <c r="F452" s="21">
        <v>0</v>
      </c>
      <c r="G452" s="13"/>
      <c r="H452" s="4" t="str">
        <f t="shared" si="106"/>
        <v/>
      </c>
      <c r="I452" s="8" t="str">
        <f t="shared" si="107"/>
        <v/>
      </c>
      <c r="J452" s="8" t="str">
        <f t="shared" si="100"/>
        <v/>
      </c>
      <c r="K452" s="8" t="str">
        <f t="shared" si="93"/>
        <v/>
      </c>
      <c r="L452" s="8" t="str">
        <f t="shared" si="101"/>
        <v/>
      </c>
      <c r="M452" s="21">
        <v>0</v>
      </c>
      <c r="T452" s="8">
        <f t="shared" si="96"/>
        <v>0</v>
      </c>
      <c r="U452" s="8">
        <f t="shared" si="97"/>
        <v>0</v>
      </c>
      <c r="V452" s="1" t="str">
        <f t="shared" si="94"/>
        <v/>
      </c>
      <c r="W452" s="1" t="str">
        <f t="shared" si="98"/>
        <v/>
      </c>
    </row>
    <row r="453" spans="1:23" x14ac:dyDescent="0.3">
      <c r="A453" s="4" t="str">
        <f t="shared" si="104"/>
        <v/>
      </c>
      <c r="B453" s="8" t="str">
        <f t="shared" si="95"/>
        <v/>
      </c>
      <c r="C453" s="8" t="str">
        <f t="shared" si="92"/>
        <v/>
      </c>
      <c r="D453" s="8" t="str">
        <f t="shared" si="105"/>
        <v/>
      </c>
      <c r="E453" s="8" t="str">
        <f t="shared" si="99"/>
        <v/>
      </c>
      <c r="F453" s="21">
        <v>0</v>
      </c>
      <c r="G453" s="13"/>
      <c r="H453" s="4" t="str">
        <f t="shared" si="106"/>
        <v/>
      </c>
      <c r="I453" s="8" t="str">
        <f t="shared" si="107"/>
        <v/>
      </c>
      <c r="J453" s="8" t="str">
        <f t="shared" si="100"/>
        <v/>
      </c>
      <c r="K453" s="8" t="str">
        <f t="shared" si="93"/>
        <v/>
      </c>
      <c r="L453" s="8" t="str">
        <f t="shared" si="101"/>
        <v/>
      </c>
      <c r="M453" s="21">
        <v>0</v>
      </c>
      <c r="T453" s="8">
        <f t="shared" si="96"/>
        <v>0</v>
      </c>
      <c r="U453" s="8">
        <f t="shared" si="97"/>
        <v>0</v>
      </c>
      <c r="V453" s="1" t="str">
        <f t="shared" si="94"/>
        <v/>
      </c>
      <c r="W453" s="1" t="str">
        <f t="shared" si="98"/>
        <v/>
      </c>
    </row>
    <row r="454" spans="1:23" x14ac:dyDescent="0.3">
      <c r="A454" s="4" t="str">
        <f t="shared" si="104"/>
        <v/>
      </c>
      <c r="B454" s="8" t="str">
        <f t="shared" si="95"/>
        <v/>
      </c>
      <c r="C454" s="8" t="str">
        <f t="shared" si="92"/>
        <v/>
      </c>
      <c r="D454" s="8" t="str">
        <f t="shared" si="105"/>
        <v/>
      </c>
      <c r="E454" s="8" t="str">
        <f t="shared" si="99"/>
        <v/>
      </c>
      <c r="F454" s="21">
        <v>0</v>
      </c>
      <c r="G454" s="13"/>
      <c r="H454" s="4" t="str">
        <f t="shared" si="106"/>
        <v/>
      </c>
      <c r="I454" s="8" t="str">
        <f t="shared" si="107"/>
        <v/>
      </c>
      <c r="J454" s="8" t="str">
        <f t="shared" si="100"/>
        <v/>
      </c>
      <c r="K454" s="8" t="str">
        <f t="shared" si="93"/>
        <v/>
      </c>
      <c r="L454" s="8" t="str">
        <f t="shared" si="101"/>
        <v/>
      </c>
      <c r="M454" s="21">
        <v>0</v>
      </c>
      <c r="T454" s="8">
        <f t="shared" si="96"/>
        <v>0</v>
      </c>
      <c r="U454" s="8">
        <f t="shared" si="97"/>
        <v>0</v>
      </c>
      <c r="V454" s="1" t="str">
        <f t="shared" si="94"/>
        <v/>
      </c>
      <c r="W454" s="1" t="str">
        <f t="shared" si="98"/>
        <v/>
      </c>
    </row>
    <row r="455" spans="1:23" x14ac:dyDescent="0.3">
      <c r="A455" s="4" t="str">
        <f t="shared" si="104"/>
        <v/>
      </c>
      <c r="B455" s="8" t="str">
        <f t="shared" si="95"/>
        <v/>
      </c>
      <c r="C455" s="8" t="str">
        <f t="shared" si="92"/>
        <v/>
      </c>
      <c r="D455" s="8" t="str">
        <f t="shared" si="105"/>
        <v/>
      </c>
      <c r="E455" s="8" t="str">
        <f t="shared" si="99"/>
        <v/>
      </c>
      <c r="F455" s="21">
        <v>0</v>
      </c>
      <c r="G455" s="13"/>
      <c r="H455" s="4" t="str">
        <f t="shared" si="106"/>
        <v/>
      </c>
      <c r="I455" s="8" t="str">
        <f t="shared" si="107"/>
        <v/>
      </c>
      <c r="J455" s="8" t="str">
        <f t="shared" si="100"/>
        <v/>
      </c>
      <c r="K455" s="8" t="str">
        <f t="shared" si="93"/>
        <v/>
      </c>
      <c r="L455" s="8" t="str">
        <f t="shared" si="101"/>
        <v/>
      </c>
      <c r="M455" s="21">
        <v>0</v>
      </c>
      <c r="T455" s="8">
        <f t="shared" si="96"/>
        <v>0</v>
      </c>
      <c r="U455" s="8">
        <f t="shared" si="97"/>
        <v>0</v>
      </c>
      <c r="V455" s="1" t="str">
        <f t="shared" si="94"/>
        <v/>
      </c>
      <c r="W455" s="1" t="str">
        <f t="shared" si="98"/>
        <v/>
      </c>
    </row>
    <row r="456" spans="1:23" x14ac:dyDescent="0.3">
      <c r="A456" s="4" t="str">
        <f t="shared" si="104"/>
        <v/>
      </c>
      <c r="B456" s="8" t="str">
        <f t="shared" si="95"/>
        <v/>
      </c>
      <c r="C456" s="8" t="str">
        <f t="shared" ref="C456:C487" si="108">IF(B456&lt;&gt;"",ROUND(B456*$C$4/12,2),"")</f>
        <v/>
      </c>
      <c r="D456" s="8" t="str">
        <f t="shared" si="105"/>
        <v/>
      </c>
      <c r="E456" s="8" t="str">
        <f t="shared" si="99"/>
        <v/>
      </c>
      <c r="F456" s="21">
        <v>0</v>
      </c>
      <c r="G456" s="13"/>
      <c r="H456" s="4" t="str">
        <f t="shared" si="106"/>
        <v/>
      </c>
      <c r="I456" s="8" t="str">
        <f t="shared" si="107"/>
        <v/>
      </c>
      <c r="J456" s="8" t="str">
        <f t="shared" si="100"/>
        <v/>
      </c>
      <c r="K456" s="8" t="str">
        <f t="shared" ref="K456:K487" si="109">IF(I456&lt;&gt;"",MIN(L456-J456,I456),"")</f>
        <v/>
      </c>
      <c r="L456" s="8" t="str">
        <f t="shared" si="101"/>
        <v/>
      </c>
      <c r="M456" s="21">
        <v>0</v>
      </c>
      <c r="T456" s="8">
        <f t="shared" si="96"/>
        <v>0</v>
      </c>
      <c r="U456" s="8">
        <f t="shared" si="97"/>
        <v>0</v>
      </c>
      <c r="V456" s="1" t="str">
        <f t="shared" ref="V456:V519" si="110">IF(A456&lt;&gt;"",1,"")</f>
        <v/>
      </c>
      <c r="W456" s="1" t="str">
        <f t="shared" si="98"/>
        <v/>
      </c>
    </row>
    <row r="457" spans="1:23" x14ac:dyDescent="0.3">
      <c r="A457" s="4" t="str">
        <f t="shared" si="104"/>
        <v/>
      </c>
      <c r="B457" s="8" t="str">
        <f t="shared" ref="B457:B487" si="111">IF(B456&lt;&gt;"",IF(ROUND(B456-D456-F456,2)&gt;0,ROUND(B456-D456-F456,2),""),"")</f>
        <v/>
      </c>
      <c r="C457" s="8" t="str">
        <f t="shared" si="108"/>
        <v/>
      </c>
      <c r="D457" s="8" t="str">
        <f t="shared" si="105"/>
        <v/>
      </c>
      <c r="E457" s="8" t="str">
        <f t="shared" si="99"/>
        <v/>
      </c>
      <c r="F457" s="21">
        <v>0</v>
      </c>
      <c r="G457" s="13"/>
      <c r="H457" s="4" t="str">
        <f t="shared" si="106"/>
        <v/>
      </c>
      <c r="I457" s="8" t="str">
        <f t="shared" si="107"/>
        <v/>
      </c>
      <c r="J457" s="8" t="str">
        <f t="shared" si="100"/>
        <v/>
      </c>
      <c r="K457" s="8" t="str">
        <f t="shared" si="109"/>
        <v/>
      </c>
      <c r="L457" s="8" t="str">
        <f t="shared" si="101"/>
        <v/>
      </c>
      <c r="M457" s="21">
        <v>0</v>
      </c>
      <c r="T457" s="8">
        <f t="shared" ref="T457:T520" si="112">IF(A457&lt;&gt;"",MIN(F457,B457-D457),0)</f>
        <v>0</v>
      </c>
      <c r="U457" s="8">
        <f t="shared" ref="U457:U520" si="113">IF(H457&lt;&gt;"",MIN(M457,I457-K457),0)</f>
        <v>0</v>
      </c>
      <c r="V457" s="1" t="str">
        <f t="shared" si="110"/>
        <v/>
      </c>
      <c r="W457" s="1" t="str">
        <f t="shared" ref="W457:W520" si="114">IF(H457&lt;&gt;"",1,"")</f>
        <v/>
      </c>
    </row>
    <row r="458" spans="1:23" x14ac:dyDescent="0.3">
      <c r="A458" s="4" t="str">
        <f t="shared" si="104"/>
        <v/>
      </c>
      <c r="B458" s="8" t="str">
        <f t="shared" si="111"/>
        <v/>
      </c>
      <c r="C458" s="8" t="str">
        <f t="shared" si="108"/>
        <v/>
      </c>
      <c r="D458" s="8" t="str">
        <f t="shared" si="105"/>
        <v/>
      </c>
      <c r="E458" s="8" t="str">
        <f t="shared" ref="E458:E487" si="115">IF(B458&lt;&gt;"",IF($C$1="równa",ROUNDUP(MIN(B458+C458,PMT($C$4/12,IF($C$5="krótszy okr.",$C$3,$C$3-A457),IF($C$5="krótszy okr.",$C$2,B458),0,0)*(-1)),2),ROUNDUP(MIN(B458+C458,IF($C$5="krótszy okr.",C458+$C$2/$C$3,C458+B458/($C$3-A457))),2)),"")</f>
        <v/>
      </c>
      <c r="F458" s="21">
        <v>0</v>
      </c>
      <c r="G458" s="13"/>
      <c r="H458" s="4" t="str">
        <f t="shared" si="106"/>
        <v/>
      </c>
      <c r="I458" s="8" t="str">
        <f t="shared" si="107"/>
        <v/>
      </c>
      <c r="J458" s="8" t="str">
        <f t="shared" ref="J458:J487" si="116">IF(I458&lt;&gt;"",ROUND(I458*$J$4/12,2),"")</f>
        <v/>
      </c>
      <c r="K458" s="8" t="str">
        <f t="shared" si="109"/>
        <v/>
      </c>
      <c r="L458" s="8" t="str">
        <f t="shared" ref="L458:L487" si="117">IF(I458&lt;&gt;"",IF($J$1="równa",ROUNDUP(MIN(I458+J458,PMT($J$4/12,IF($J$5="krótszy okr.",$J$3,$J$3-H457),IF($J$5="krótszy okr.",$J$2,I458),0,0)*(-1)),2),ROUNDUP(MIN(I458+J458,IF($J$5="krótszy okr.",J458+$J$2/$J$3,J458+I458/($J$3-H457))),2)),"")</f>
        <v/>
      </c>
      <c r="M458" s="21">
        <v>0</v>
      </c>
      <c r="T458" s="8">
        <f t="shared" si="112"/>
        <v>0</v>
      </c>
      <c r="U458" s="8">
        <f t="shared" si="113"/>
        <v>0</v>
      </c>
      <c r="V458" s="1" t="str">
        <f t="shared" si="110"/>
        <v/>
      </c>
      <c r="W458" s="1" t="str">
        <f t="shared" si="114"/>
        <v/>
      </c>
    </row>
    <row r="459" spans="1:23" x14ac:dyDescent="0.3">
      <c r="A459" s="4" t="str">
        <f t="shared" si="104"/>
        <v/>
      </c>
      <c r="B459" s="8" t="str">
        <f t="shared" si="111"/>
        <v/>
      </c>
      <c r="C459" s="8" t="str">
        <f t="shared" si="108"/>
        <v/>
      </c>
      <c r="D459" s="8" t="str">
        <f t="shared" si="105"/>
        <v/>
      </c>
      <c r="E459" s="8" t="str">
        <f t="shared" si="115"/>
        <v/>
      </c>
      <c r="F459" s="21">
        <v>0</v>
      </c>
      <c r="G459" s="13"/>
      <c r="H459" s="4" t="str">
        <f t="shared" si="106"/>
        <v/>
      </c>
      <c r="I459" s="8" t="str">
        <f t="shared" si="107"/>
        <v/>
      </c>
      <c r="J459" s="8" t="str">
        <f t="shared" si="116"/>
        <v/>
      </c>
      <c r="K459" s="8" t="str">
        <f t="shared" si="109"/>
        <v/>
      </c>
      <c r="L459" s="8" t="str">
        <f t="shared" si="117"/>
        <v/>
      </c>
      <c r="M459" s="21">
        <v>0</v>
      </c>
      <c r="T459" s="8">
        <f t="shared" si="112"/>
        <v>0</v>
      </c>
      <c r="U459" s="8">
        <f t="shared" si="113"/>
        <v>0</v>
      </c>
      <c r="V459" s="1" t="str">
        <f t="shared" si="110"/>
        <v/>
      </c>
      <c r="W459" s="1" t="str">
        <f t="shared" si="114"/>
        <v/>
      </c>
    </row>
    <row r="460" spans="1:23" x14ac:dyDescent="0.3">
      <c r="A460" s="4" t="str">
        <f t="shared" si="104"/>
        <v/>
      </c>
      <c r="B460" s="8" t="str">
        <f t="shared" si="111"/>
        <v/>
      </c>
      <c r="C460" s="8" t="str">
        <f t="shared" si="108"/>
        <v/>
      </c>
      <c r="D460" s="8" t="str">
        <f t="shared" si="105"/>
        <v/>
      </c>
      <c r="E460" s="8" t="str">
        <f t="shared" si="115"/>
        <v/>
      </c>
      <c r="F460" s="21">
        <v>0</v>
      </c>
      <c r="G460" s="13"/>
      <c r="H460" s="4" t="str">
        <f t="shared" si="106"/>
        <v/>
      </c>
      <c r="I460" s="8" t="str">
        <f t="shared" si="107"/>
        <v/>
      </c>
      <c r="J460" s="8" t="str">
        <f t="shared" si="116"/>
        <v/>
      </c>
      <c r="K460" s="8" t="str">
        <f t="shared" si="109"/>
        <v/>
      </c>
      <c r="L460" s="8" t="str">
        <f t="shared" si="117"/>
        <v/>
      </c>
      <c r="M460" s="21">
        <v>0</v>
      </c>
      <c r="T460" s="8">
        <f t="shared" si="112"/>
        <v>0</v>
      </c>
      <c r="U460" s="8">
        <f t="shared" si="113"/>
        <v>0</v>
      </c>
      <c r="V460" s="1" t="str">
        <f t="shared" si="110"/>
        <v/>
      </c>
      <c r="W460" s="1" t="str">
        <f t="shared" si="114"/>
        <v/>
      </c>
    </row>
    <row r="461" spans="1:23" x14ac:dyDescent="0.3">
      <c r="A461" s="4" t="str">
        <f t="shared" si="104"/>
        <v/>
      </c>
      <c r="B461" s="8" t="str">
        <f t="shared" si="111"/>
        <v/>
      </c>
      <c r="C461" s="8" t="str">
        <f t="shared" si="108"/>
        <v/>
      </c>
      <c r="D461" s="8" t="str">
        <f t="shared" si="105"/>
        <v/>
      </c>
      <c r="E461" s="8" t="str">
        <f t="shared" si="115"/>
        <v/>
      </c>
      <c r="F461" s="21">
        <v>0</v>
      </c>
      <c r="G461" s="13"/>
      <c r="H461" s="4" t="str">
        <f t="shared" si="106"/>
        <v/>
      </c>
      <c r="I461" s="8" t="str">
        <f t="shared" si="107"/>
        <v/>
      </c>
      <c r="J461" s="8" t="str">
        <f t="shared" si="116"/>
        <v/>
      </c>
      <c r="K461" s="8" t="str">
        <f t="shared" si="109"/>
        <v/>
      </c>
      <c r="L461" s="8" t="str">
        <f t="shared" si="117"/>
        <v/>
      </c>
      <c r="M461" s="21">
        <v>0</v>
      </c>
      <c r="T461" s="8">
        <f t="shared" si="112"/>
        <v>0</v>
      </c>
      <c r="U461" s="8">
        <f t="shared" si="113"/>
        <v>0</v>
      </c>
      <c r="V461" s="1" t="str">
        <f t="shared" si="110"/>
        <v/>
      </c>
      <c r="W461" s="1" t="str">
        <f t="shared" si="114"/>
        <v/>
      </c>
    </row>
    <row r="462" spans="1:23" x14ac:dyDescent="0.3">
      <c r="A462" s="4" t="str">
        <f t="shared" si="104"/>
        <v/>
      </c>
      <c r="B462" s="8" t="str">
        <f t="shared" si="111"/>
        <v/>
      </c>
      <c r="C462" s="8" t="str">
        <f t="shared" si="108"/>
        <v/>
      </c>
      <c r="D462" s="8" t="str">
        <f t="shared" si="105"/>
        <v/>
      </c>
      <c r="E462" s="8" t="str">
        <f t="shared" si="115"/>
        <v/>
      </c>
      <c r="F462" s="21">
        <v>0</v>
      </c>
      <c r="G462" s="13"/>
      <c r="H462" s="4" t="str">
        <f t="shared" si="106"/>
        <v/>
      </c>
      <c r="I462" s="8" t="str">
        <f t="shared" si="107"/>
        <v/>
      </c>
      <c r="J462" s="8" t="str">
        <f t="shared" si="116"/>
        <v/>
      </c>
      <c r="K462" s="8" t="str">
        <f t="shared" si="109"/>
        <v/>
      </c>
      <c r="L462" s="8" t="str">
        <f t="shared" si="117"/>
        <v/>
      </c>
      <c r="M462" s="21">
        <v>0</v>
      </c>
      <c r="T462" s="8">
        <f t="shared" si="112"/>
        <v>0</v>
      </c>
      <c r="U462" s="8">
        <f t="shared" si="113"/>
        <v>0</v>
      </c>
      <c r="V462" s="1" t="str">
        <f t="shared" si="110"/>
        <v/>
      </c>
      <c r="W462" s="1" t="str">
        <f t="shared" si="114"/>
        <v/>
      </c>
    </row>
    <row r="463" spans="1:23" x14ac:dyDescent="0.3">
      <c r="A463" s="4" t="str">
        <f t="shared" si="104"/>
        <v/>
      </c>
      <c r="B463" s="8" t="str">
        <f t="shared" si="111"/>
        <v/>
      </c>
      <c r="C463" s="8" t="str">
        <f t="shared" si="108"/>
        <v/>
      </c>
      <c r="D463" s="8" t="str">
        <f t="shared" si="105"/>
        <v/>
      </c>
      <c r="E463" s="8" t="str">
        <f t="shared" si="115"/>
        <v/>
      </c>
      <c r="F463" s="21">
        <v>0</v>
      </c>
      <c r="G463" s="13"/>
      <c r="H463" s="4" t="str">
        <f t="shared" si="106"/>
        <v/>
      </c>
      <c r="I463" s="8" t="str">
        <f t="shared" si="107"/>
        <v/>
      </c>
      <c r="J463" s="8" t="str">
        <f t="shared" si="116"/>
        <v/>
      </c>
      <c r="K463" s="8" t="str">
        <f t="shared" si="109"/>
        <v/>
      </c>
      <c r="L463" s="8" t="str">
        <f t="shared" si="117"/>
        <v/>
      </c>
      <c r="M463" s="21">
        <v>0</v>
      </c>
      <c r="T463" s="8">
        <f t="shared" si="112"/>
        <v>0</v>
      </c>
      <c r="U463" s="8">
        <f t="shared" si="113"/>
        <v>0</v>
      </c>
      <c r="V463" s="1" t="str">
        <f t="shared" si="110"/>
        <v/>
      </c>
      <c r="W463" s="1" t="str">
        <f t="shared" si="114"/>
        <v/>
      </c>
    </row>
    <row r="464" spans="1:23" x14ac:dyDescent="0.3">
      <c r="A464" s="4" t="str">
        <f t="shared" si="104"/>
        <v/>
      </c>
      <c r="B464" s="8" t="str">
        <f t="shared" si="111"/>
        <v/>
      </c>
      <c r="C464" s="8" t="str">
        <f t="shared" si="108"/>
        <v/>
      </c>
      <c r="D464" s="8" t="str">
        <f t="shared" si="105"/>
        <v/>
      </c>
      <c r="E464" s="8" t="str">
        <f t="shared" si="115"/>
        <v/>
      </c>
      <c r="F464" s="21">
        <v>0</v>
      </c>
      <c r="G464" s="13"/>
      <c r="H464" s="4" t="str">
        <f t="shared" si="106"/>
        <v/>
      </c>
      <c r="I464" s="8" t="str">
        <f t="shared" si="107"/>
        <v/>
      </c>
      <c r="J464" s="8" t="str">
        <f t="shared" si="116"/>
        <v/>
      </c>
      <c r="K464" s="8" t="str">
        <f t="shared" si="109"/>
        <v/>
      </c>
      <c r="L464" s="8" t="str">
        <f t="shared" si="117"/>
        <v/>
      </c>
      <c r="M464" s="21">
        <v>0</v>
      </c>
      <c r="T464" s="8">
        <f t="shared" si="112"/>
        <v>0</v>
      </c>
      <c r="U464" s="8">
        <f t="shared" si="113"/>
        <v>0</v>
      </c>
      <c r="V464" s="1" t="str">
        <f t="shared" si="110"/>
        <v/>
      </c>
      <c r="W464" s="1" t="str">
        <f t="shared" si="114"/>
        <v/>
      </c>
    </row>
    <row r="465" spans="1:23" x14ac:dyDescent="0.3">
      <c r="A465" s="4" t="str">
        <f t="shared" si="104"/>
        <v/>
      </c>
      <c r="B465" s="8" t="str">
        <f t="shared" si="111"/>
        <v/>
      </c>
      <c r="C465" s="8" t="str">
        <f t="shared" si="108"/>
        <v/>
      </c>
      <c r="D465" s="8" t="str">
        <f t="shared" si="105"/>
        <v/>
      </c>
      <c r="E465" s="8" t="str">
        <f t="shared" si="115"/>
        <v/>
      </c>
      <c r="F465" s="21">
        <v>0</v>
      </c>
      <c r="G465" s="13"/>
      <c r="H465" s="4" t="str">
        <f t="shared" si="106"/>
        <v/>
      </c>
      <c r="I465" s="8" t="str">
        <f t="shared" si="107"/>
        <v/>
      </c>
      <c r="J465" s="8" t="str">
        <f t="shared" si="116"/>
        <v/>
      </c>
      <c r="K465" s="8" t="str">
        <f t="shared" si="109"/>
        <v/>
      </c>
      <c r="L465" s="8" t="str">
        <f t="shared" si="117"/>
        <v/>
      </c>
      <c r="M465" s="21">
        <v>0</v>
      </c>
      <c r="T465" s="8">
        <f t="shared" si="112"/>
        <v>0</v>
      </c>
      <c r="U465" s="8">
        <f t="shared" si="113"/>
        <v>0</v>
      </c>
      <c r="V465" s="1" t="str">
        <f t="shared" si="110"/>
        <v/>
      </c>
      <c r="W465" s="1" t="str">
        <f t="shared" si="114"/>
        <v/>
      </c>
    </row>
    <row r="466" spans="1:23" x14ac:dyDescent="0.3">
      <c r="A466" s="4" t="str">
        <f t="shared" si="104"/>
        <v/>
      </c>
      <c r="B466" s="8" t="str">
        <f t="shared" si="111"/>
        <v/>
      </c>
      <c r="C466" s="8" t="str">
        <f t="shared" si="108"/>
        <v/>
      </c>
      <c r="D466" s="8" t="str">
        <f t="shared" si="105"/>
        <v/>
      </c>
      <c r="E466" s="8" t="str">
        <f t="shared" si="115"/>
        <v/>
      </c>
      <c r="F466" s="21">
        <v>0</v>
      </c>
      <c r="G466" s="13"/>
      <c r="H466" s="4" t="str">
        <f t="shared" si="106"/>
        <v/>
      </c>
      <c r="I466" s="8" t="str">
        <f t="shared" si="107"/>
        <v/>
      </c>
      <c r="J466" s="8" t="str">
        <f t="shared" si="116"/>
        <v/>
      </c>
      <c r="K466" s="8" t="str">
        <f t="shared" si="109"/>
        <v/>
      </c>
      <c r="L466" s="8" t="str">
        <f t="shared" si="117"/>
        <v/>
      </c>
      <c r="M466" s="21">
        <v>0</v>
      </c>
      <c r="T466" s="8">
        <f t="shared" si="112"/>
        <v>0</v>
      </c>
      <c r="U466" s="8">
        <f t="shared" si="113"/>
        <v>0</v>
      </c>
      <c r="V466" s="1" t="str">
        <f t="shared" si="110"/>
        <v/>
      </c>
      <c r="W466" s="1" t="str">
        <f t="shared" si="114"/>
        <v/>
      </c>
    </row>
    <row r="467" spans="1:23" x14ac:dyDescent="0.3">
      <c r="A467" s="4" t="str">
        <f t="shared" si="104"/>
        <v/>
      </c>
      <c r="B467" s="8" t="str">
        <f t="shared" si="111"/>
        <v/>
      </c>
      <c r="C467" s="8" t="str">
        <f t="shared" si="108"/>
        <v/>
      </c>
      <c r="D467" s="8" t="str">
        <f t="shared" si="105"/>
        <v/>
      </c>
      <c r="E467" s="8" t="str">
        <f t="shared" si="115"/>
        <v/>
      </c>
      <c r="F467" s="21">
        <v>0</v>
      </c>
      <c r="G467" s="13"/>
      <c r="H467" s="4" t="str">
        <f t="shared" si="106"/>
        <v/>
      </c>
      <c r="I467" s="8" t="str">
        <f t="shared" si="107"/>
        <v/>
      </c>
      <c r="J467" s="8" t="str">
        <f t="shared" si="116"/>
        <v/>
      </c>
      <c r="K467" s="8" t="str">
        <f t="shared" si="109"/>
        <v/>
      </c>
      <c r="L467" s="8" t="str">
        <f t="shared" si="117"/>
        <v/>
      </c>
      <c r="M467" s="21">
        <v>0</v>
      </c>
      <c r="T467" s="8">
        <f t="shared" si="112"/>
        <v>0</v>
      </c>
      <c r="U467" s="8">
        <f t="shared" si="113"/>
        <v>0</v>
      </c>
      <c r="V467" s="1" t="str">
        <f t="shared" si="110"/>
        <v/>
      </c>
      <c r="W467" s="1" t="str">
        <f t="shared" si="114"/>
        <v/>
      </c>
    </row>
    <row r="468" spans="1:23" x14ac:dyDescent="0.3">
      <c r="A468" s="4" t="str">
        <f t="shared" si="104"/>
        <v/>
      </c>
      <c r="B468" s="8" t="str">
        <f t="shared" si="111"/>
        <v/>
      </c>
      <c r="C468" s="8" t="str">
        <f t="shared" si="108"/>
        <v/>
      </c>
      <c r="D468" s="8" t="str">
        <f t="shared" si="105"/>
        <v/>
      </c>
      <c r="E468" s="8" t="str">
        <f t="shared" si="115"/>
        <v/>
      </c>
      <c r="F468" s="21">
        <v>0</v>
      </c>
      <c r="G468" s="13"/>
      <c r="H468" s="4" t="str">
        <f t="shared" si="106"/>
        <v/>
      </c>
      <c r="I468" s="8" t="str">
        <f t="shared" si="107"/>
        <v/>
      </c>
      <c r="J468" s="8" t="str">
        <f t="shared" si="116"/>
        <v/>
      </c>
      <c r="K468" s="8" t="str">
        <f t="shared" si="109"/>
        <v/>
      </c>
      <c r="L468" s="8" t="str">
        <f t="shared" si="117"/>
        <v/>
      </c>
      <c r="M468" s="21">
        <v>0</v>
      </c>
      <c r="T468" s="8">
        <f t="shared" si="112"/>
        <v>0</v>
      </c>
      <c r="U468" s="8">
        <f t="shared" si="113"/>
        <v>0</v>
      </c>
      <c r="V468" s="1" t="str">
        <f t="shared" si="110"/>
        <v/>
      </c>
      <c r="W468" s="1" t="str">
        <f t="shared" si="114"/>
        <v/>
      </c>
    </row>
    <row r="469" spans="1:23" x14ac:dyDescent="0.3">
      <c r="A469" s="4" t="str">
        <f t="shared" si="104"/>
        <v/>
      </c>
      <c r="B469" s="8" t="str">
        <f t="shared" si="111"/>
        <v/>
      </c>
      <c r="C469" s="8" t="str">
        <f t="shared" si="108"/>
        <v/>
      </c>
      <c r="D469" s="8" t="str">
        <f t="shared" si="105"/>
        <v/>
      </c>
      <c r="E469" s="8" t="str">
        <f t="shared" si="115"/>
        <v/>
      </c>
      <c r="F469" s="21">
        <v>0</v>
      </c>
      <c r="G469" s="13"/>
      <c r="H469" s="4" t="str">
        <f t="shared" si="106"/>
        <v/>
      </c>
      <c r="I469" s="8" t="str">
        <f t="shared" si="107"/>
        <v/>
      </c>
      <c r="J469" s="8" t="str">
        <f t="shared" si="116"/>
        <v/>
      </c>
      <c r="K469" s="8" t="str">
        <f t="shared" si="109"/>
        <v/>
      </c>
      <c r="L469" s="8" t="str">
        <f t="shared" si="117"/>
        <v/>
      </c>
      <c r="M469" s="21">
        <v>0</v>
      </c>
      <c r="T469" s="8">
        <f t="shared" si="112"/>
        <v>0</v>
      </c>
      <c r="U469" s="8">
        <f t="shared" si="113"/>
        <v>0</v>
      </c>
      <c r="V469" s="1" t="str">
        <f t="shared" si="110"/>
        <v/>
      </c>
      <c r="W469" s="1" t="str">
        <f t="shared" si="114"/>
        <v/>
      </c>
    </row>
    <row r="470" spans="1:23" x14ac:dyDescent="0.3">
      <c r="A470" s="4" t="str">
        <f t="shared" si="104"/>
        <v/>
      </c>
      <c r="B470" s="8" t="str">
        <f t="shared" si="111"/>
        <v/>
      </c>
      <c r="C470" s="8" t="str">
        <f t="shared" si="108"/>
        <v/>
      </c>
      <c r="D470" s="8" t="str">
        <f t="shared" si="105"/>
        <v/>
      </c>
      <c r="E470" s="8" t="str">
        <f t="shared" si="115"/>
        <v/>
      </c>
      <c r="F470" s="21">
        <v>0</v>
      </c>
      <c r="G470" s="13"/>
      <c r="H470" s="4" t="str">
        <f t="shared" si="106"/>
        <v/>
      </c>
      <c r="I470" s="8" t="str">
        <f t="shared" si="107"/>
        <v/>
      </c>
      <c r="J470" s="8" t="str">
        <f t="shared" si="116"/>
        <v/>
      </c>
      <c r="K470" s="8" t="str">
        <f t="shared" si="109"/>
        <v/>
      </c>
      <c r="L470" s="8" t="str">
        <f t="shared" si="117"/>
        <v/>
      </c>
      <c r="M470" s="21">
        <v>0</v>
      </c>
      <c r="T470" s="8">
        <f t="shared" si="112"/>
        <v>0</v>
      </c>
      <c r="U470" s="8">
        <f t="shared" si="113"/>
        <v>0</v>
      </c>
      <c r="V470" s="1" t="str">
        <f t="shared" si="110"/>
        <v/>
      </c>
      <c r="W470" s="1" t="str">
        <f t="shared" si="114"/>
        <v/>
      </c>
    </row>
    <row r="471" spans="1:23" x14ac:dyDescent="0.3">
      <c r="A471" s="4" t="str">
        <f t="shared" si="104"/>
        <v/>
      </c>
      <c r="B471" s="8" t="str">
        <f t="shared" si="111"/>
        <v/>
      </c>
      <c r="C471" s="8" t="str">
        <f t="shared" si="108"/>
        <v/>
      </c>
      <c r="D471" s="8" t="str">
        <f t="shared" si="105"/>
        <v/>
      </c>
      <c r="E471" s="8" t="str">
        <f t="shared" si="115"/>
        <v/>
      </c>
      <c r="F471" s="21">
        <v>0</v>
      </c>
      <c r="G471" s="13"/>
      <c r="H471" s="4" t="str">
        <f t="shared" si="106"/>
        <v/>
      </c>
      <c r="I471" s="8" t="str">
        <f t="shared" si="107"/>
        <v/>
      </c>
      <c r="J471" s="8" t="str">
        <f t="shared" si="116"/>
        <v/>
      </c>
      <c r="K471" s="8" t="str">
        <f t="shared" si="109"/>
        <v/>
      </c>
      <c r="L471" s="8" t="str">
        <f t="shared" si="117"/>
        <v/>
      </c>
      <c r="M471" s="21">
        <v>0</v>
      </c>
      <c r="T471" s="8">
        <f t="shared" si="112"/>
        <v>0</v>
      </c>
      <c r="U471" s="8">
        <f t="shared" si="113"/>
        <v>0</v>
      </c>
      <c r="V471" s="1" t="str">
        <f t="shared" si="110"/>
        <v/>
      </c>
      <c r="W471" s="1" t="str">
        <f t="shared" si="114"/>
        <v/>
      </c>
    </row>
    <row r="472" spans="1:23" x14ac:dyDescent="0.3">
      <c r="A472" s="4" t="str">
        <f t="shared" si="104"/>
        <v/>
      </c>
      <c r="B472" s="8" t="str">
        <f t="shared" si="111"/>
        <v/>
      </c>
      <c r="C472" s="8" t="str">
        <f t="shared" si="108"/>
        <v/>
      </c>
      <c r="D472" s="8" t="str">
        <f t="shared" si="105"/>
        <v/>
      </c>
      <c r="E472" s="8" t="str">
        <f t="shared" si="115"/>
        <v/>
      </c>
      <c r="F472" s="21">
        <v>0</v>
      </c>
      <c r="G472" s="13"/>
      <c r="H472" s="4" t="str">
        <f t="shared" si="106"/>
        <v/>
      </c>
      <c r="I472" s="8" t="str">
        <f t="shared" si="107"/>
        <v/>
      </c>
      <c r="J472" s="8" t="str">
        <f t="shared" si="116"/>
        <v/>
      </c>
      <c r="K472" s="8" t="str">
        <f t="shared" si="109"/>
        <v/>
      </c>
      <c r="L472" s="8" t="str">
        <f t="shared" si="117"/>
        <v/>
      </c>
      <c r="M472" s="21">
        <v>0</v>
      </c>
      <c r="T472" s="8">
        <f t="shared" si="112"/>
        <v>0</v>
      </c>
      <c r="U472" s="8">
        <f t="shared" si="113"/>
        <v>0</v>
      </c>
      <c r="V472" s="1" t="str">
        <f t="shared" si="110"/>
        <v/>
      </c>
      <c r="W472" s="1" t="str">
        <f t="shared" si="114"/>
        <v/>
      </c>
    </row>
    <row r="473" spans="1:23" x14ac:dyDescent="0.3">
      <c r="A473" s="4" t="str">
        <f t="shared" si="104"/>
        <v/>
      </c>
      <c r="B473" s="8" t="str">
        <f t="shared" si="111"/>
        <v/>
      </c>
      <c r="C473" s="8" t="str">
        <f t="shared" si="108"/>
        <v/>
      </c>
      <c r="D473" s="8" t="str">
        <f t="shared" si="105"/>
        <v/>
      </c>
      <c r="E473" s="8" t="str">
        <f t="shared" si="115"/>
        <v/>
      </c>
      <c r="F473" s="21">
        <v>0</v>
      </c>
      <c r="G473" s="13"/>
      <c r="H473" s="4" t="str">
        <f t="shared" si="106"/>
        <v/>
      </c>
      <c r="I473" s="8" t="str">
        <f t="shared" si="107"/>
        <v/>
      </c>
      <c r="J473" s="8" t="str">
        <f t="shared" si="116"/>
        <v/>
      </c>
      <c r="K473" s="8" t="str">
        <f t="shared" si="109"/>
        <v/>
      </c>
      <c r="L473" s="8" t="str">
        <f t="shared" si="117"/>
        <v/>
      </c>
      <c r="M473" s="21">
        <v>0</v>
      </c>
      <c r="T473" s="8">
        <f t="shared" si="112"/>
        <v>0</v>
      </c>
      <c r="U473" s="8">
        <f t="shared" si="113"/>
        <v>0</v>
      </c>
      <c r="V473" s="1" t="str">
        <f t="shared" si="110"/>
        <v/>
      </c>
      <c r="W473" s="1" t="str">
        <f t="shared" si="114"/>
        <v/>
      </c>
    </row>
    <row r="474" spans="1:23" x14ac:dyDescent="0.3">
      <c r="A474" s="4" t="str">
        <f t="shared" si="104"/>
        <v/>
      </c>
      <c r="B474" s="8" t="str">
        <f t="shared" si="111"/>
        <v/>
      </c>
      <c r="C474" s="8" t="str">
        <f t="shared" si="108"/>
        <v/>
      </c>
      <c r="D474" s="8" t="str">
        <f t="shared" si="105"/>
        <v/>
      </c>
      <c r="E474" s="8" t="str">
        <f t="shared" si="115"/>
        <v/>
      </c>
      <c r="F474" s="21">
        <v>0</v>
      </c>
      <c r="G474" s="13"/>
      <c r="H474" s="4" t="str">
        <f t="shared" si="106"/>
        <v/>
      </c>
      <c r="I474" s="8" t="str">
        <f t="shared" si="107"/>
        <v/>
      </c>
      <c r="J474" s="8" t="str">
        <f t="shared" si="116"/>
        <v/>
      </c>
      <c r="K474" s="8" t="str">
        <f t="shared" si="109"/>
        <v/>
      </c>
      <c r="L474" s="8" t="str">
        <f t="shared" si="117"/>
        <v/>
      </c>
      <c r="M474" s="21">
        <v>0</v>
      </c>
      <c r="T474" s="8">
        <f t="shared" si="112"/>
        <v>0</v>
      </c>
      <c r="U474" s="8">
        <f t="shared" si="113"/>
        <v>0</v>
      </c>
      <c r="V474" s="1" t="str">
        <f t="shared" si="110"/>
        <v/>
      </c>
      <c r="W474" s="1" t="str">
        <f t="shared" si="114"/>
        <v/>
      </c>
    </row>
    <row r="475" spans="1:23" x14ac:dyDescent="0.3">
      <c r="A475" s="4" t="str">
        <f t="shared" si="104"/>
        <v/>
      </c>
      <c r="B475" s="8" t="str">
        <f t="shared" si="111"/>
        <v/>
      </c>
      <c r="C475" s="8" t="str">
        <f t="shared" si="108"/>
        <v/>
      </c>
      <c r="D475" s="8" t="str">
        <f t="shared" si="105"/>
        <v/>
      </c>
      <c r="E475" s="8" t="str">
        <f t="shared" si="115"/>
        <v/>
      </c>
      <c r="F475" s="21">
        <v>0</v>
      </c>
      <c r="G475" s="13"/>
      <c r="H475" s="4" t="str">
        <f t="shared" si="106"/>
        <v/>
      </c>
      <c r="I475" s="8" t="str">
        <f t="shared" si="107"/>
        <v/>
      </c>
      <c r="J475" s="8" t="str">
        <f t="shared" si="116"/>
        <v/>
      </c>
      <c r="K475" s="8" t="str">
        <f t="shared" si="109"/>
        <v/>
      </c>
      <c r="L475" s="8" t="str">
        <f t="shared" si="117"/>
        <v/>
      </c>
      <c r="M475" s="21">
        <v>0</v>
      </c>
      <c r="T475" s="8">
        <f t="shared" si="112"/>
        <v>0</v>
      </c>
      <c r="U475" s="8">
        <f t="shared" si="113"/>
        <v>0</v>
      </c>
      <c r="V475" s="1" t="str">
        <f t="shared" si="110"/>
        <v/>
      </c>
      <c r="W475" s="1" t="str">
        <f t="shared" si="114"/>
        <v/>
      </c>
    </row>
    <row r="476" spans="1:23" x14ac:dyDescent="0.3">
      <c r="A476" s="4" t="str">
        <f t="shared" si="104"/>
        <v/>
      </c>
      <c r="B476" s="8" t="str">
        <f t="shared" si="111"/>
        <v/>
      </c>
      <c r="C476" s="8" t="str">
        <f t="shared" si="108"/>
        <v/>
      </c>
      <c r="D476" s="8" t="str">
        <f t="shared" si="105"/>
        <v/>
      </c>
      <c r="E476" s="8" t="str">
        <f t="shared" si="115"/>
        <v/>
      </c>
      <c r="F476" s="21">
        <v>0</v>
      </c>
      <c r="G476" s="13"/>
      <c r="H476" s="4" t="str">
        <f t="shared" si="106"/>
        <v/>
      </c>
      <c r="I476" s="8" t="str">
        <f t="shared" si="107"/>
        <v/>
      </c>
      <c r="J476" s="8" t="str">
        <f t="shared" si="116"/>
        <v/>
      </c>
      <c r="K476" s="8" t="str">
        <f t="shared" si="109"/>
        <v/>
      </c>
      <c r="L476" s="8" t="str">
        <f t="shared" si="117"/>
        <v/>
      </c>
      <c r="M476" s="21">
        <v>0</v>
      </c>
      <c r="T476" s="8">
        <f t="shared" si="112"/>
        <v>0</v>
      </c>
      <c r="U476" s="8">
        <f t="shared" si="113"/>
        <v>0</v>
      </c>
      <c r="V476" s="1" t="str">
        <f t="shared" si="110"/>
        <v/>
      </c>
      <c r="W476" s="1" t="str">
        <f t="shared" si="114"/>
        <v/>
      </c>
    </row>
    <row r="477" spans="1:23" x14ac:dyDescent="0.3">
      <c r="A477" s="4" t="str">
        <f t="shared" si="104"/>
        <v/>
      </c>
      <c r="B477" s="8" t="str">
        <f t="shared" si="111"/>
        <v/>
      </c>
      <c r="C477" s="8" t="str">
        <f t="shared" si="108"/>
        <v/>
      </c>
      <c r="D477" s="8" t="str">
        <f t="shared" si="105"/>
        <v/>
      </c>
      <c r="E477" s="8" t="str">
        <f t="shared" si="115"/>
        <v/>
      </c>
      <c r="F477" s="21">
        <v>0</v>
      </c>
      <c r="G477" s="13"/>
      <c r="H477" s="4" t="str">
        <f t="shared" si="106"/>
        <v/>
      </c>
      <c r="I477" s="8" t="str">
        <f t="shared" si="107"/>
        <v/>
      </c>
      <c r="J477" s="8" t="str">
        <f t="shared" si="116"/>
        <v/>
      </c>
      <c r="K477" s="8" t="str">
        <f t="shared" si="109"/>
        <v/>
      </c>
      <c r="L477" s="8" t="str">
        <f t="shared" si="117"/>
        <v/>
      </c>
      <c r="M477" s="21">
        <v>0</v>
      </c>
      <c r="T477" s="8">
        <f t="shared" si="112"/>
        <v>0</v>
      </c>
      <c r="U477" s="8">
        <f t="shared" si="113"/>
        <v>0</v>
      </c>
      <c r="V477" s="1" t="str">
        <f t="shared" si="110"/>
        <v/>
      </c>
      <c r="W477" s="1" t="str">
        <f t="shared" si="114"/>
        <v/>
      </c>
    </row>
    <row r="478" spans="1:23" x14ac:dyDescent="0.3">
      <c r="A478" s="4" t="str">
        <f t="shared" si="104"/>
        <v/>
      </c>
      <c r="B478" s="8" t="str">
        <f t="shared" si="111"/>
        <v/>
      </c>
      <c r="C478" s="8" t="str">
        <f t="shared" si="108"/>
        <v/>
      </c>
      <c r="D478" s="8" t="str">
        <f t="shared" si="105"/>
        <v/>
      </c>
      <c r="E478" s="8" t="str">
        <f t="shared" si="115"/>
        <v/>
      </c>
      <c r="F478" s="21">
        <v>0</v>
      </c>
      <c r="G478" s="13"/>
      <c r="H478" s="4" t="str">
        <f t="shared" si="106"/>
        <v/>
      </c>
      <c r="I478" s="8" t="str">
        <f t="shared" si="107"/>
        <v/>
      </c>
      <c r="J478" s="8" t="str">
        <f t="shared" si="116"/>
        <v/>
      </c>
      <c r="K478" s="8" t="str">
        <f t="shared" si="109"/>
        <v/>
      </c>
      <c r="L478" s="8" t="str">
        <f t="shared" si="117"/>
        <v/>
      </c>
      <c r="M478" s="21">
        <v>0</v>
      </c>
      <c r="T478" s="8">
        <f t="shared" si="112"/>
        <v>0</v>
      </c>
      <c r="U478" s="8">
        <f t="shared" si="113"/>
        <v>0</v>
      </c>
      <c r="V478" s="1" t="str">
        <f t="shared" si="110"/>
        <v/>
      </c>
      <c r="W478" s="1" t="str">
        <f t="shared" si="114"/>
        <v/>
      </c>
    </row>
    <row r="479" spans="1:23" x14ac:dyDescent="0.3">
      <c r="A479" s="4" t="str">
        <f t="shared" si="104"/>
        <v/>
      </c>
      <c r="B479" s="8" t="str">
        <f t="shared" si="111"/>
        <v/>
      </c>
      <c r="C479" s="8" t="str">
        <f t="shared" si="108"/>
        <v/>
      </c>
      <c r="D479" s="8" t="str">
        <f t="shared" si="105"/>
        <v/>
      </c>
      <c r="E479" s="8" t="str">
        <f t="shared" si="115"/>
        <v/>
      </c>
      <c r="F479" s="21">
        <v>0</v>
      </c>
      <c r="G479" s="13"/>
      <c r="H479" s="4" t="str">
        <f t="shared" si="106"/>
        <v/>
      </c>
      <c r="I479" s="8" t="str">
        <f t="shared" si="107"/>
        <v/>
      </c>
      <c r="J479" s="8" t="str">
        <f t="shared" si="116"/>
        <v/>
      </c>
      <c r="K479" s="8" t="str">
        <f t="shared" si="109"/>
        <v/>
      </c>
      <c r="L479" s="8" t="str">
        <f t="shared" si="117"/>
        <v/>
      </c>
      <c r="M479" s="21">
        <v>0</v>
      </c>
      <c r="T479" s="8">
        <f t="shared" si="112"/>
        <v>0</v>
      </c>
      <c r="U479" s="8">
        <f t="shared" si="113"/>
        <v>0</v>
      </c>
      <c r="V479" s="1" t="str">
        <f t="shared" si="110"/>
        <v/>
      </c>
      <c r="W479" s="1" t="str">
        <f t="shared" si="114"/>
        <v/>
      </c>
    </row>
    <row r="480" spans="1:23" x14ac:dyDescent="0.3">
      <c r="A480" s="4" t="str">
        <f t="shared" si="104"/>
        <v/>
      </c>
      <c r="B480" s="8" t="str">
        <f t="shared" si="111"/>
        <v/>
      </c>
      <c r="C480" s="8" t="str">
        <f t="shared" si="108"/>
        <v/>
      </c>
      <c r="D480" s="8" t="str">
        <f t="shared" si="105"/>
        <v/>
      </c>
      <c r="E480" s="8" t="str">
        <f t="shared" si="115"/>
        <v/>
      </c>
      <c r="F480" s="21">
        <v>0</v>
      </c>
      <c r="G480" s="13"/>
      <c r="H480" s="4" t="str">
        <f t="shared" si="106"/>
        <v/>
      </c>
      <c r="I480" s="8" t="str">
        <f t="shared" si="107"/>
        <v/>
      </c>
      <c r="J480" s="8" t="str">
        <f t="shared" si="116"/>
        <v/>
      </c>
      <c r="K480" s="8" t="str">
        <f t="shared" si="109"/>
        <v/>
      </c>
      <c r="L480" s="8" t="str">
        <f t="shared" si="117"/>
        <v/>
      </c>
      <c r="M480" s="21">
        <v>0</v>
      </c>
      <c r="T480" s="8">
        <f t="shared" si="112"/>
        <v>0</v>
      </c>
      <c r="U480" s="8">
        <f t="shared" si="113"/>
        <v>0</v>
      </c>
      <c r="V480" s="1" t="str">
        <f t="shared" si="110"/>
        <v/>
      </c>
      <c r="W480" s="1" t="str">
        <f t="shared" si="114"/>
        <v/>
      </c>
    </row>
    <row r="481" spans="1:23" x14ac:dyDescent="0.3">
      <c r="A481" s="4" t="str">
        <f t="shared" si="104"/>
        <v/>
      </c>
      <c r="B481" s="8" t="str">
        <f t="shared" si="111"/>
        <v/>
      </c>
      <c r="C481" s="8" t="str">
        <f t="shared" si="108"/>
        <v/>
      </c>
      <c r="D481" s="8" t="str">
        <f t="shared" si="105"/>
        <v/>
      </c>
      <c r="E481" s="8" t="str">
        <f t="shared" si="115"/>
        <v/>
      </c>
      <c r="F481" s="21">
        <v>0</v>
      </c>
      <c r="G481" s="13"/>
      <c r="H481" s="4" t="str">
        <f t="shared" si="106"/>
        <v/>
      </c>
      <c r="I481" s="8" t="str">
        <f t="shared" si="107"/>
        <v/>
      </c>
      <c r="J481" s="8" t="str">
        <f t="shared" si="116"/>
        <v/>
      </c>
      <c r="K481" s="8" t="str">
        <f t="shared" si="109"/>
        <v/>
      </c>
      <c r="L481" s="8" t="str">
        <f t="shared" si="117"/>
        <v/>
      </c>
      <c r="M481" s="21">
        <v>0</v>
      </c>
      <c r="T481" s="8">
        <f t="shared" si="112"/>
        <v>0</v>
      </c>
      <c r="U481" s="8">
        <f t="shared" si="113"/>
        <v>0</v>
      </c>
      <c r="V481" s="1" t="str">
        <f t="shared" si="110"/>
        <v/>
      </c>
      <c r="W481" s="1" t="str">
        <f t="shared" si="114"/>
        <v/>
      </c>
    </row>
    <row r="482" spans="1:23" x14ac:dyDescent="0.3">
      <c r="A482" s="4" t="str">
        <f t="shared" si="104"/>
        <v/>
      </c>
      <c r="B482" s="8" t="str">
        <f t="shared" si="111"/>
        <v/>
      </c>
      <c r="C482" s="8" t="str">
        <f t="shared" si="108"/>
        <v/>
      </c>
      <c r="D482" s="8" t="str">
        <f t="shared" si="105"/>
        <v/>
      </c>
      <c r="E482" s="8" t="str">
        <f t="shared" si="115"/>
        <v/>
      </c>
      <c r="F482" s="21">
        <v>0</v>
      </c>
      <c r="G482" s="13"/>
      <c r="H482" s="4" t="str">
        <f t="shared" si="106"/>
        <v/>
      </c>
      <c r="I482" s="8" t="str">
        <f t="shared" si="107"/>
        <v/>
      </c>
      <c r="J482" s="8" t="str">
        <f t="shared" si="116"/>
        <v/>
      </c>
      <c r="K482" s="8" t="str">
        <f t="shared" si="109"/>
        <v/>
      </c>
      <c r="L482" s="8" t="str">
        <f t="shared" si="117"/>
        <v/>
      </c>
      <c r="M482" s="21">
        <v>0</v>
      </c>
      <c r="T482" s="8">
        <f t="shared" si="112"/>
        <v>0</v>
      </c>
      <c r="U482" s="8">
        <f t="shared" si="113"/>
        <v>0</v>
      </c>
      <c r="V482" s="1" t="str">
        <f t="shared" si="110"/>
        <v/>
      </c>
      <c r="W482" s="1" t="str">
        <f t="shared" si="114"/>
        <v/>
      </c>
    </row>
    <row r="483" spans="1:23" x14ac:dyDescent="0.3">
      <c r="A483" s="4" t="str">
        <f t="shared" si="104"/>
        <v/>
      </c>
      <c r="B483" s="8" t="str">
        <f t="shared" si="111"/>
        <v/>
      </c>
      <c r="C483" s="8" t="str">
        <f t="shared" si="108"/>
        <v/>
      </c>
      <c r="D483" s="8" t="str">
        <f t="shared" si="105"/>
        <v/>
      </c>
      <c r="E483" s="8" t="str">
        <f t="shared" si="115"/>
        <v/>
      </c>
      <c r="F483" s="21">
        <v>0</v>
      </c>
      <c r="G483" s="13"/>
      <c r="H483" s="4" t="str">
        <f t="shared" si="106"/>
        <v/>
      </c>
      <c r="I483" s="8" t="str">
        <f t="shared" si="107"/>
        <v/>
      </c>
      <c r="J483" s="8" t="str">
        <f t="shared" si="116"/>
        <v/>
      </c>
      <c r="K483" s="8" t="str">
        <f t="shared" si="109"/>
        <v/>
      </c>
      <c r="L483" s="8" t="str">
        <f t="shared" si="117"/>
        <v/>
      </c>
      <c r="M483" s="21">
        <v>0</v>
      </c>
      <c r="T483" s="8">
        <f t="shared" si="112"/>
        <v>0</v>
      </c>
      <c r="U483" s="8">
        <f t="shared" si="113"/>
        <v>0</v>
      </c>
      <c r="V483" s="1" t="str">
        <f t="shared" si="110"/>
        <v/>
      </c>
      <c r="W483" s="1" t="str">
        <f t="shared" si="114"/>
        <v/>
      </c>
    </row>
    <row r="484" spans="1:23" x14ac:dyDescent="0.3">
      <c r="A484" s="4" t="str">
        <f t="shared" si="104"/>
        <v/>
      </c>
      <c r="B484" s="8" t="str">
        <f t="shared" si="111"/>
        <v/>
      </c>
      <c r="C484" s="8" t="str">
        <f t="shared" si="108"/>
        <v/>
      </c>
      <c r="D484" s="8" t="str">
        <f t="shared" si="105"/>
        <v/>
      </c>
      <c r="E484" s="8" t="str">
        <f t="shared" si="115"/>
        <v/>
      </c>
      <c r="F484" s="21">
        <v>0</v>
      </c>
      <c r="G484" s="13"/>
      <c r="H484" s="4" t="str">
        <f t="shared" si="106"/>
        <v/>
      </c>
      <c r="I484" s="8" t="str">
        <f t="shared" si="107"/>
        <v/>
      </c>
      <c r="J484" s="8" t="str">
        <f t="shared" si="116"/>
        <v/>
      </c>
      <c r="K484" s="8" t="str">
        <f t="shared" si="109"/>
        <v/>
      </c>
      <c r="L484" s="8" t="str">
        <f t="shared" si="117"/>
        <v/>
      </c>
      <c r="M484" s="21">
        <v>0</v>
      </c>
      <c r="T484" s="8">
        <f t="shared" si="112"/>
        <v>0</v>
      </c>
      <c r="U484" s="8">
        <f t="shared" si="113"/>
        <v>0</v>
      </c>
      <c r="V484" s="1" t="str">
        <f t="shared" si="110"/>
        <v/>
      </c>
      <c r="W484" s="1" t="str">
        <f t="shared" si="114"/>
        <v/>
      </c>
    </row>
    <row r="485" spans="1:23" x14ac:dyDescent="0.3">
      <c r="A485" s="4" t="str">
        <f t="shared" si="104"/>
        <v/>
      </c>
      <c r="B485" s="8" t="str">
        <f t="shared" si="111"/>
        <v/>
      </c>
      <c r="C485" s="8" t="str">
        <f t="shared" si="108"/>
        <v/>
      </c>
      <c r="D485" s="8" t="str">
        <f t="shared" si="105"/>
        <v/>
      </c>
      <c r="E485" s="8" t="str">
        <f t="shared" si="115"/>
        <v/>
      </c>
      <c r="F485" s="21">
        <v>0</v>
      </c>
      <c r="G485" s="13"/>
      <c r="H485" s="4" t="str">
        <f t="shared" si="106"/>
        <v/>
      </c>
      <c r="I485" s="8" t="str">
        <f t="shared" si="107"/>
        <v/>
      </c>
      <c r="J485" s="8" t="str">
        <f t="shared" si="116"/>
        <v/>
      </c>
      <c r="K485" s="8" t="str">
        <f t="shared" si="109"/>
        <v/>
      </c>
      <c r="L485" s="8" t="str">
        <f t="shared" si="117"/>
        <v/>
      </c>
      <c r="M485" s="21">
        <v>0</v>
      </c>
      <c r="T485" s="8">
        <f t="shared" si="112"/>
        <v>0</v>
      </c>
      <c r="U485" s="8">
        <f t="shared" si="113"/>
        <v>0</v>
      </c>
      <c r="V485" s="1" t="str">
        <f t="shared" si="110"/>
        <v/>
      </c>
      <c r="W485" s="1" t="str">
        <f t="shared" si="114"/>
        <v/>
      </c>
    </row>
    <row r="486" spans="1:23" x14ac:dyDescent="0.3">
      <c r="A486" s="4" t="str">
        <f>IF(B486&lt;&gt;"",A485+1,"")</f>
        <v/>
      </c>
      <c r="B486" s="8" t="str">
        <f t="shared" si="111"/>
        <v/>
      </c>
      <c r="C486" s="8" t="str">
        <f t="shared" si="108"/>
        <v/>
      </c>
      <c r="D486" s="8" t="str">
        <f>IF(B486&lt;&gt;"",MIN(E486-C486,B486),"")</f>
        <v/>
      </c>
      <c r="E486" s="8" t="str">
        <f t="shared" si="115"/>
        <v/>
      </c>
      <c r="F486" s="21">
        <v>0</v>
      </c>
      <c r="G486" s="13"/>
      <c r="H486" s="4" t="str">
        <f t="shared" si="106"/>
        <v/>
      </c>
      <c r="I486" s="8" t="str">
        <f t="shared" si="107"/>
        <v/>
      </c>
      <c r="J486" s="8" t="str">
        <f t="shared" si="116"/>
        <v/>
      </c>
      <c r="K486" s="8" t="str">
        <f t="shared" si="109"/>
        <v/>
      </c>
      <c r="L486" s="8" t="str">
        <f t="shared" si="117"/>
        <v/>
      </c>
      <c r="M486" s="21">
        <v>0</v>
      </c>
      <c r="T486" s="8">
        <f t="shared" si="112"/>
        <v>0</v>
      </c>
      <c r="U486" s="8">
        <f t="shared" si="113"/>
        <v>0</v>
      </c>
      <c r="V486" s="1" t="str">
        <f t="shared" si="110"/>
        <v/>
      </c>
      <c r="W486" s="1" t="str">
        <f t="shared" si="114"/>
        <v/>
      </c>
    </row>
    <row r="487" spans="1:23" x14ac:dyDescent="0.3">
      <c r="A487" s="4" t="str">
        <f>IF(B487&lt;&gt;"",A486+1,"")</f>
        <v/>
      </c>
      <c r="B487" s="8" t="str">
        <f t="shared" si="111"/>
        <v/>
      </c>
      <c r="C487" s="8" t="str">
        <f t="shared" si="108"/>
        <v/>
      </c>
      <c r="D487" s="8" t="str">
        <f>IF(B487&lt;&gt;"",MIN(E487-C487,B487),"")</f>
        <v/>
      </c>
      <c r="E487" s="8" t="str">
        <f t="shared" si="115"/>
        <v/>
      </c>
      <c r="F487" s="69">
        <v>0</v>
      </c>
      <c r="G487" s="13"/>
      <c r="H487" s="4" t="str">
        <f t="shared" si="106"/>
        <v/>
      </c>
      <c r="I487" s="8" t="str">
        <f t="shared" si="107"/>
        <v/>
      </c>
      <c r="J487" s="8" t="str">
        <f t="shared" si="116"/>
        <v/>
      </c>
      <c r="K487" s="8" t="str">
        <f t="shared" si="109"/>
        <v/>
      </c>
      <c r="L487" s="8" t="str">
        <f t="shared" si="117"/>
        <v/>
      </c>
      <c r="M487" s="21">
        <v>0</v>
      </c>
      <c r="T487" s="8">
        <f t="shared" si="112"/>
        <v>0</v>
      </c>
      <c r="U487" s="8">
        <f t="shared" si="113"/>
        <v>0</v>
      </c>
      <c r="V487" s="1" t="str">
        <f t="shared" si="110"/>
        <v/>
      </c>
      <c r="W487" s="1" t="str">
        <f t="shared" si="114"/>
        <v/>
      </c>
    </row>
    <row r="488" spans="1:23" x14ac:dyDescent="0.3">
      <c r="A488" s="14"/>
      <c r="B488" s="15"/>
      <c r="C488" s="15"/>
      <c r="D488" s="15"/>
      <c r="E488" s="15"/>
      <c r="F488" s="15"/>
      <c r="G488" s="16"/>
      <c r="H488" s="14"/>
      <c r="I488" s="15"/>
      <c r="J488" s="15"/>
      <c r="K488" s="15"/>
      <c r="L488" s="15"/>
      <c r="M488" s="15"/>
      <c r="N488" s="16"/>
      <c r="T488" s="8">
        <f t="shared" si="112"/>
        <v>0</v>
      </c>
      <c r="U488" s="8">
        <f t="shared" si="113"/>
        <v>0</v>
      </c>
      <c r="V488" s="1" t="str">
        <f t="shared" si="110"/>
        <v/>
      </c>
      <c r="W488" s="1" t="str">
        <f t="shared" si="114"/>
        <v/>
      </c>
    </row>
    <row r="489" spans="1:23" x14ac:dyDescent="0.3">
      <c r="A489" s="14"/>
      <c r="B489" s="15"/>
      <c r="C489" s="15"/>
      <c r="D489" s="15"/>
      <c r="E489" s="15"/>
      <c r="F489" s="15"/>
      <c r="G489" s="16"/>
      <c r="H489" s="14"/>
      <c r="I489" s="15"/>
      <c r="J489" s="15"/>
      <c r="K489" s="15"/>
      <c r="L489" s="15"/>
      <c r="M489" s="15"/>
      <c r="N489" s="16"/>
      <c r="T489" s="8">
        <f t="shared" si="112"/>
        <v>0</v>
      </c>
      <c r="U489" s="8">
        <f t="shared" si="113"/>
        <v>0</v>
      </c>
      <c r="V489" s="1" t="str">
        <f t="shared" si="110"/>
        <v/>
      </c>
      <c r="W489" s="1" t="str">
        <f t="shared" si="114"/>
        <v/>
      </c>
    </row>
    <row r="490" spans="1:23" x14ac:dyDescent="0.3">
      <c r="A490" s="14"/>
      <c r="B490" s="15"/>
      <c r="C490" s="15"/>
      <c r="D490" s="15"/>
      <c r="E490" s="15"/>
      <c r="F490" s="15"/>
      <c r="G490" s="16"/>
      <c r="H490" s="14"/>
      <c r="I490" s="15"/>
      <c r="J490" s="15"/>
      <c r="K490" s="15"/>
      <c r="L490" s="15"/>
      <c r="M490" s="15"/>
      <c r="N490" s="16"/>
      <c r="T490" s="8">
        <f t="shared" si="112"/>
        <v>0</v>
      </c>
      <c r="U490" s="8">
        <f t="shared" si="113"/>
        <v>0</v>
      </c>
      <c r="V490" s="1" t="str">
        <f t="shared" si="110"/>
        <v/>
      </c>
      <c r="W490" s="1" t="str">
        <f t="shared" si="114"/>
        <v/>
      </c>
    </row>
    <row r="491" spans="1:23" x14ac:dyDescent="0.3">
      <c r="A491" s="14"/>
      <c r="B491" s="15"/>
      <c r="C491" s="15"/>
      <c r="D491" s="15"/>
      <c r="E491" s="15"/>
      <c r="F491" s="15"/>
      <c r="G491" s="16"/>
      <c r="H491" s="14"/>
      <c r="I491" s="15"/>
      <c r="J491" s="15"/>
      <c r="K491" s="15"/>
      <c r="L491" s="15"/>
      <c r="M491" s="15"/>
      <c r="N491" s="16"/>
      <c r="T491" s="8">
        <f t="shared" si="112"/>
        <v>0</v>
      </c>
      <c r="U491" s="8">
        <f t="shared" si="113"/>
        <v>0</v>
      </c>
      <c r="V491" s="1" t="str">
        <f t="shared" si="110"/>
        <v/>
      </c>
      <c r="W491" s="1" t="str">
        <f t="shared" si="114"/>
        <v/>
      </c>
    </row>
    <row r="492" spans="1:23" x14ac:dyDescent="0.3">
      <c r="A492" s="14"/>
      <c r="B492" s="15"/>
      <c r="C492" s="15"/>
      <c r="D492" s="15"/>
      <c r="E492" s="15"/>
      <c r="F492" s="15"/>
      <c r="G492" s="16"/>
      <c r="H492" s="14"/>
      <c r="I492" s="15"/>
      <c r="J492" s="15"/>
      <c r="K492" s="15"/>
      <c r="L492" s="15"/>
      <c r="M492" s="15"/>
      <c r="N492" s="16"/>
      <c r="T492" s="8">
        <f t="shared" si="112"/>
        <v>0</v>
      </c>
      <c r="U492" s="8">
        <f t="shared" si="113"/>
        <v>0</v>
      </c>
      <c r="V492" s="1" t="str">
        <f t="shared" si="110"/>
        <v/>
      </c>
      <c r="W492" s="1" t="str">
        <f t="shared" si="114"/>
        <v/>
      </c>
    </row>
    <row r="493" spans="1:23" x14ac:dyDescent="0.3">
      <c r="A493" s="14"/>
      <c r="B493" s="15"/>
      <c r="C493" s="15"/>
      <c r="D493" s="15"/>
      <c r="E493" s="15"/>
      <c r="F493" s="15"/>
      <c r="G493" s="16"/>
      <c r="H493" s="14"/>
      <c r="I493" s="15"/>
      <c r="J493" s="15"/>
      <c r="K493" s="15"/>
      <c r="L493" s="15"/>
      <c r="M493" s="15"/>
      <c r="N493" s="16"/>
      <c r="T493" s="8">
        <f t="shared" si="112"/>
        <v>0</v>
      </c>
      <c r="U493" s="8">
        <f t="shared" si="113"/>
        <v>0</v>
      </c>
      <c r="V493" s="1" t="str">
        <f t="shared" si="110"/>
        <v/>
      </c>
      <c r="W493" s="1" t="str">
        <f t="shared" si="114"/>
        <v/>
      </c>
    </row>
    <row r="494" spans="1:23" x14ac:dyDescent="0.3">
      <c r="A494" s="14"/>
      <c r="B494" s="15"/>
      <c r="C494" s="15"/>
      <c r="D494" s="15"/>
      <c r="E494" s="15"/>
      <c r="F494" s="15"/>
      <c r="G494" s="16"/>
      <c r="H494" s="14"/>
      <c r="I494" s="15"/>
      <c r="J494" s="15"/>
      <c r="K494" s="15"/>
      <c r="L494" s="15"/>
      <c r="M494" s="15"/>
      <c r="N494" s="16"/>
      <c r="T494" s="8">
        <f t="shared" si="112"/>
        <v>0</v>
      </c>
      <c r="U494" s="8">
        <f t="shared" si="113"/>
        <v>0</v>
      </c>
      <c r="V494" s="1" t="str">
        <f t="shared" si="110"/>
        <v/>
      </c>
      <c r="W494" s="1" t="str">
        <f t="shared" si="114"/>
        <v/>
      </c>
    </row>
    <row r="495" spans="1:23" x14ac:dyDescent="0.3">
      <c r="A495" s="14"/>
      <c r="B495" s="15"/>
      <c r="C495" s="15"/>
      <c r="D495" s="15"/>
      <c r="E495" s="15"/>
      <c r="F495" s="15"/>
      <c r="G495" s="16"/>
      <c r="H495" s="14"/>
      <c r="I495" s="15"/>
      <c r="J495" s="15"/>
      <c r="K495" s="15"/>
      <c r="L495" s="15"/>
      <c r="M495" s="15"/>
      <c r="N495" s="16"/>
      <c r="T495" s="8">
        <f t="shared" si="112"/>
        <v>0</v>
      </c>
      <c r="U495" s="8">
        <f t="shared" si="113"/>
        <v>0</v>
      </c>
      <c r="V495" s="1" t="str">
        <f t="shared" si="110"/>
        <v/>
      </c>
      <c r="W495" s="1" t="str">
        <f t="shared" si="114"/>
        <v/>
      </c>
    </row>
    <row r="496" spans="1:23" x14ac:dyDescent="0.3">
      <c r="A496" s="14"/>
      <c r="B496" s="15"/>
      <c r="C496" s="15"/>
      <c r="D496" s="15"/>
      <c r="E496" s="15"/>
      <c r="F496" s="15"/>
      <c r="G496" s="16"/>
      <c r="H496" s="14"/>
      <c r="I496" s="15"/>
      <c r="J496" s="15"/>
      <c r="K496" s="15"/>
      <c r="L496" s="15"/>
      <c r="M496" s="15"/>
      <c r="N496" s="16"/>
      <c r="T496" s="8">
        <f t="shared" si="112"/>
        <v>0</v>
      </c>
      <c r="U496" s="8">
        <f t="shared" si="113"/>
        <v>0</v>
      </c>
      <c r="V496" s="1" t="str">
        <f t="shared" si="110"/>
        <v/>
      </c>
      <c r="W496" s="1" t="str">
        <f t="shared" si="114"/>
        <v/>
      </c>
    </row>
    <row r="497" spans="1:23" x14ac:dyDescent="0.3">
      <c r="A497" s="14"/>
      <c r="B497" s="15"/>
      <c r="C497" s="15"/>
      <c r="D497" s="15"/>
      <c r="E497" s="15"/>
      <c r="F497" s="15"/>
      <c r="G497" s="16"/>
      <c r="H497" s="14"/>
      <c r="I497" s="15"/>
      <c r="J497" s="15"/>
      <c r="K497" s="15"/>
      <c r="L497" s="15"/>
      <c r="M497" s="15"/>
      <c r="N497" s="16"/>
      <c r="T497" s="8">
        <f t="shared" si="112"/>
        <v>0</v>
      </c>
      <c r="U497" s="8">
        <f t="shared" si="113"/>
        <v>0</v>
      </c>
      <c r="V497" s="1" t="str">
        <f t="shared" si="110"/>
        <v/>
      </c>
      <c r="W497" s="1" t="str">
        <f t="shared" si="114"/>
        <v/>
      </c>
    </row>
    <row r="498" spans="1:23" x14ac:dyDescent="0.3">
      <c r="A498" s="14"/>
      <c r="B498" s="15"/>
      <c r="C498" s="15"/>
      <c r="D498" s="15"/>
      <c r="E498" s="15"/>
      <c r="F498" s="15"/>
      <c r="G498" s="16"/>
      <c r="H498" s="14"/>
      <c r="I498" s="15"/>
      <c r="J498" s="15"/>
      <c r="K498" s="15"/>
      <c r="L498" s="15"/>
      <c r="M498" s="15"/>
      <c r="N498" s="16"/>
      <c r="T498" s="8">
        <f t="shared" si="112"/>
        <v>0</v>
      </c>
      <c r="U498" s="8">
        <f t="shared" si="113"/>
        <v>0</v>
      </c>
      <c r="V498" s="1" t="str">
        <f t="shared" si="110"/>
        <v/>
      </c>
      <c r="W498" s="1" t="str">
        <f t="shared" si="114"/>
        <v/>
      </c>
    </row>
    <row r="499" spans="1:23" x14ac:dyDescent="0.3">
      <c r="A499" s="14"/>
      <c r="B499" s="15"/>
      <c r="C499" s="15"/>
      <c r="D499" s="15"/>
      <c r="E499" s="15"/>
      <c r="F499" s="15"/>
      <c r="G499" s="16"/>
      <c r="H499" s="14"/>
      <c r="I499" s="15"/>
      <c r="J499" s="15"/>
      <c r="K499" s="15"/>
      <c r="L499" s="15"/>
      <c r="M499" s="15"/>
      <c r="N499" s="16"/>
      <c r="T499" s="8">
        <f t="shared" si="112"/>
        <v>0</v>
      </c>
      <c r="U499" s="8">
        <f t="shared" si="113"/>
        <v>0</v>
      </c>
      <c r="V499" s="1" t="str">
        <f t="shared" si="110"/>
        <v/>
      </c>
      <c r="W499" s="1" t="str">
        <f t="shared" si="114"/>
        <v/>
      </c>
    </row>
    <row r="500" spans="1:23" x14ac:dyDescent="0.3">
      <c r="A500" s="14"/>
      <c r="B500" s="15"/>
      <c r="C500" s="15"/>
      <c r="D500" s="15"/>
      <c r="E500" s="15"/>
      <c r="F500" s="15"/>
      <c r="G500" s="16"/>
      <c r="H500" s="14"/>
      <c r="I500" s="15"/>
      <c r="J500" s="15"/>
      <c r="K500" s="15"/>
      <c r="L500" s="15"/>
      <c r="M500" s="15"/>
      <c r="N500" s="16"/>
      <c r="T500" s="8">
        <f t="shared" si="112"/>
        <v>0</v>
      </c>
      <c r="U500" s="8">
        <f t="shared" si="113"/>
        <v>0</v>
      </c>
      <c r="V500" s="1" t="str">
        <f t="shared" si="110"/>
        <v/>
      </c>
      <c r="W500" s="1" t="str">
        <f t="shared" si="114"/>
        <v/>
      </c>
    </row>
    <row r="501" spans="1:23" x14ac:dyDescent="0.3">
      <c r="A501" s="14"/>
      <c r="B501" s="15"/>
      <c r="C501" s="15"/>
      <c r="D501" s="15"/>
      <c r="E501" s="15"/>
      <c r="F501" s="15"/>
      <c r="G501" s="16"/>
      <c r="H501" s="14"/>
      <c r="I501" s="15"/>
      <c r="J501" s="15"/>
      <c r="K501" s="15"/>
      <c r="L501" s="15"/>
      <c r="M501" s="15"/>
      <c r="N501" s="16"/>
      <c r="T501" s="8">
        <f t="shared" si="112"/>
        <v>0</v>
      </c>
      <c r="U501" s="8">
        <f t="shared" si="113"/>
        <v>0</v>
      </c>
      <c r="V501" s="1" t="str">
        <f t="shared" si="110"/>
        <v/>
      </c>
      <c r="W501" s="1" t="str">
        <f t="shared" si="114"/>
        <v/>
      </c>
    </row>
    <row r="502" spans="1:23" x14ac:dyDescent="0.3">
      <c r="A502" s="14"/>
      <c r="B502" s="15"/>
      <c r="C502" s="15"/>
      <c r="D502" s="15"/>
      <c r="E502" s="15"/>
      <c r="F502" s="15"/>
      <c r="G502" s="16"/>
      <c r="H502" s="14"/>
      <c r="I502" s="15"/>
      <c r="J502" s="15"/>
      <c r="K502" s="15"/>
      <c r="L502" s="15"/>
      <c r="M502" s="15"/>
      <c r="N502" s="16"/>
      <c r="T502" s="8">
        <f t="shared" si="112"/>
        <v>0</v>
      </c>
      <c r="U502" s="8">
        <f t="shared" si="113"/>
        <v>0</v>
      </c>
      <c r="V502" s="1" t="str">
        <f t="shared" si="110"/>
        <v/>
      </c>
      <c r="W502" s="1" t="str">
        <f t="shared" si="114"/>
        <v/>
      </c>
    </row>
    <row r="503" spans="1:23" x14ac:dyDescent="0.3">
      <c r="A503" s="14"/>
      <c r="B503" s="15"/>
      <c r="C503" s="15"/>
      <c r="D503" s="15"/>
      <c r="E503" s="15"/>
      <c r="F503" s="15"/>
      <c r="G503" s="16"/>
      <c r="H503" s="14"/>
      <c r="I503" s="15"/>
      <c r="J503" s="15"/>
      <c r="K503" s="15"/>
      <c r="L503" s="15"/>
      <c r="M503" s="15"/>
      <c r="N503" s="16"/>
      <c r="T503" s="8">
        <f t="shared" si="112"/>
        <v>0</v>
      </c>
      <c r="U503" s="8">
        <f t="shared" si="113"/>
        <v>0</v>
      </c>
      <c r="V503" s="1" t="str">
        <f t="shared" si="110"/>
        <v/>
      </c>
      <c r="W503" s="1" t="str">
        <f t="shared" si="114"/>
        <v/>
      </c>
    </row>
    <row r="504" spans="1:23" x14ac:dyDescent="0.3">
      <c r="A504" s="14"/>
      <c r="B504" s="15"/>
      <c r="C504" s="15"/>
      <c r="D504" s="15"/>
      <c r="E504" s="15"/>
      <c r="F504" s="15"/>
      <c r="G504" s="16"/>
      <c r="H504" s="14"/>
      <c r="I504" s="15"/>
      <c r="J504" s="15"/>
      <c r="K504" s="15"/>
      <c r="L504" s="15"/>
      <c r="M504" s="15"/>
      <c r="N504" s="16"/>
      <c r="T504" s="8">
        <f t="shared" si="112"/>
        <v>0</v>
      </c>
      <c r="U504" s="8">
        <f t="shared" si="113"/>
        <v>0</v>
      </c>
      <c r="V504" s="1" t="str">
        <f t="shared" si="110"/>
        <v/>
      </c>
      <c r="W504" s="1" t="str">
        <f t="shared" si="114"/>
        <v/>
      </c>
    </row>
    <row r="505" spans="1:23" x14ac:dyDescent="0.3">
      <c r="A505" s="14"/>
      <c r="B505" s="15"/>
      <c r="C505" s="15"/>
      <c r="D505" s="15"/>
      <c r="E505" s="15"/>
      <c r="F505" s="15"/>
      <c r="G505" s="16"/>
      <c r="H505" s="14"/>
      <c r="I505" s="15"/>
      <c r="J505" s="15"/>
      <c r="K505" s="15"/>
      <c r="L505" s="15"/>
      <c r="M505" s="15"/>
      <c r="N505" s="16"/>
      <c r="T505" s="8">
        <f t="shared" si="112"/>
        <v>0</v>
      </c>
      <c r="U505" s="8">
        <f t="shared" si="113"/>
        <v>0</v>
      </c>
      <c r="V505" s="1" t="str">
        <f t="shared" si="110"/>
        <v/>
      </c>
      <c r="W505" s="1" t="str">
        <f t="shared" si="114"/>
        <v/>
      </c>
    </row>
    <row r="506" spans="1:23" x14ac:dyDescent="0.3">
      <c r="A506" s="14"/>
      <c r="B506" s="15"/>
      <c r="C506" s="15"/>
      <c r="D506" s="15"/>
      <c r="E506" s="15"/>
      <c r="F506" s="15"/>
      <c r="G506" s="16"/>
      <c r="H506" s="14"/>
      <c r="I506" s="15"/>
      <c r="J506" s="15"/>
      <c r="K506" s="15"/>
      <c r="L506" s="15"/>
      <c r="M506" s="15"/>
      <c r="N506" s="16"/>
      <c r="T506" s="8">
        <f t="shared" si="112"/>
        <v>0</v>
      </c>
      <c r="U506" s="8">
        <f t="shared" si="113"/>
        <v>0</v>
      </c>
      <c r="V506" s="1" t="str">
        <f t="shared" si="110"/>
        <v/>
      </c>
      <c r="W506" s="1" t="str">
        <f t="shared" si="114"/>
        <v/>
      </c>
    </row>
    <row r="507" spans="1:23" x14ac:dyDescent="0.3">
      <c r="A507" s="14"/>
      <c r="B507" s="15"/>
      <c r="C507" s="15"/>
      <c r="D507" s="15"/>
      <c r="E507" s="15"/>
      <c r="F507" s="15"/>
      <c r="G507" s="16"/>
      <c r="H507" s="14"/>
      <c r="I507" s="15"/>
      <c r="J507" s="15"/>
      <c r="K507" s="15"/>
      <c r="L507" s="15"/>
      <c r="M507" s="15"/>
      <c r="N507" s="16"/>
      <c r="T507" s="8">
        <f t="shared" si="112"/>
        <v>0</v>
      </c>
      <c r="U507" s="8">
        <f t="shared" si="113"/>
        <v>0</v>
      </c>
      <c r="V507" s="1" t="str">
        <f t="shared" si="110"/>
        <v/>
      </c>
      <c r="W507" s="1" t="str">
        <f t="shared" si="114"/>
        <v/>
      </c>
    </row>
    <row r="508" spans="1:23" x14ac:dyDescent="0.3">
      <c r="A508" s="14"/>
      <c r="B508" s="15"/>
      <c r="C508" s="15"/>
      <c r="D508" s="15"/>
      <c r="E508" s="15"/>
      <c r="F508" s="15"/>
      <c r="G508" s="16"/>
      <c r="H508" s="14"/>
      <c r="I508" s="15"/>
      <c r="J508" s="15"/>
      <c r="K508" s="15"/>
      <c r="L508" s="15"/>
      <c r="M508" s="15"/>
      <c r="N508" s="16"/>
      <c r="T508" s="8">
        <f t="shared" si="112"/>
        <v>0</v>
      </c>
      <c r="U508" s="8">
        <f t="shared" si="113"/>
        <v>0</v>
      </c>
      <c r="V508" s="1" t="str">
        <f t="shared" si="110"/>
        <v/>
      </c>
      <c r="W508" s="1" t="str">
        <f t="shared" si="114"/>
        <v/>
      </c>
    </row>
    <row r="509" spans="1:23" x14ac:dyDescent="0.3">
      <c r="A509" s="14"/>
      <c r="B509" s="15"/>
      <c r="C509" s="15"/>
      <c r="D509" s="15"/>
      <c r="E509" s="15"/>
      <c r="F509" s="15"/>
      <c r="G509" s="16"/>
      <c r="H509" s="14"/>
      <c r="I509" s="15"/>
      <c r="J509" s="15"/>
      <c r="K509" s="15"/>
      <c r="L509" s="15"/>
      <c r="M509" s="15"/>
      <c r="N509" s="16"/>
      <c r="T509" s="8">
        <f t="shared" si="112"/>
        <v>0</v>
      </c>
      <c r="U509" s="8">
        <f t="shared" si="113"/>
        <v>0</v>
      </c>
      <c r="V509" s="1" t="str">
        <f t="shared" si="110"/>
        <v/>
      </c>
      <c r="W509" s="1" t="str">
        <f t="shared" si="114"/>
        <v/>
      </c>
    </row>
    <row r="510" spans="1:23" x14ac:dyDescent="0.3">
      <c r="A510" s="14"/>
      <c r="B510" s="15"/>
      <c r="C510" s="15"/>
      <c r="D510" s="15"/>
      <c r="E510" s="15"/>
      <c r="F510" s="15"/>
      <c r="G510" s="16"/>
      <c r="H510" s="14"/>
      <c r="I510" s="15"/>
      <c r="J510" s="15"/>
      <c r="K510" s="15"/>
      <c r="L510" s="15"/>
      <c r="M510" s="15"/>
      <c r="N510" s="16"/>
      <c r="T510" s="8">
        <f t="shared" si="112"/>
        <v>0</v>
      </c>
      <c r="U510" s="8">
        <f t="shared" si="113"/>
        <v>0</v>
      </c>
      <c r="V510" s="1" t="str">
        <f t="shared" si="110"/>
        <v/>
      </c>
      <c r="W510" s="1" t="str">
        <f t="shared" si="114"/>
        <v/>
      </c>
    </row>
    <row r="511" spans="1:23" x14ac:dyDescent="0.3">
      <c r="A511" s="14"/>
      <c r="B511" s="15"/>
      <c r="C511" s="15"/>
      <c r="D511" s="15"/>
      <c r="E511" s="15"/>
      <c r="F511" s="15"/>
      <c r="G511" s="16"/>
      <c r="H511" s="14"/>
      <c r="I511" s="15"/>
      <c r="J511" s="15"/>
      <c r="K511" s="15"/>
      <c r="L511" s="15"/>
      <c r="M511" s="15"/>
      <c r="N511" s="16"/>
      <c r="T511" s="8">
        <f t="shared" si="112"/>
        <v>0</v>
      </c>
      <c r="U511" s="8">
        <f t="shared" si="113"/>
        <v>0</v>
      </c>
      <c r="V511" s="1" t="str">
        <f t="shared" si="110"/>
        <v/>
      </c>
      <c r="W511" s="1" t="str">
        <f t="shared" si="114"/>
        <v/>
      </c>
    </row>
    <row r="512" spans="1:23" x14ac:dyDescent="0.3">
      <c r="A512" s="14"/>
      <c r="B512" s="15"/>
      <c r="C512" s="15"/>
      <c r="D512" s="15"/>
      <c r="E512" s="15"/>
      <c r="F512" s="15"/>
      <c r="G512" s="16"/>
      <c r="H512" s="14"/>
      <c r="I512" s="15"/>
      <c r="J512" s="15"/>
      <c r="K512" s="15"/>
      <c r="L512" s="15"/>
      <c r="M512" s="15"/>
      <c r="N512" s="16"/>
      <c r="T512" s="8">
        <f t="shared" si="112"/>
        <v>0</v>
      </c>
      <c r="U512" s="8">
        <f t="shared" si="113"/>
        <v>0</v>
      </c>
      <c r="V512" s="1" t="str">
        <f t="shared" si="110"/>
        <v/>
      </c>
      <c r="W512" s="1" t="str">
        <f t="shared" si="114"/>
        <v/>
      </c>
    </row>
    <row r="513" spans="1:23" x14ac:dyDescent="0.3">
      <c r="A513" s="14"/>
      <c r="B513" s="15"/>
      <c r="C513" s="15"/>
      <c r="D513" s="15"/>
      <c r="E513" s="15"/>
      <c r="F513" s="15"/>
      <c r="G513" s="16"/>
      <c r="H513" s="14"/>
      <c r="I513" s="15"/>
      <c r="J513" s="15"/>
      <c r="K513" s="15"/>
      <c r="L513" s="15"/>
      <c r="M513" s="15"/>
      <c r="N513" s="16"/>
      <c r="T513" s="8">
        <f t="shared" si="112"/>
        <v>0</v>
      </c>
      <c r="U513" s="8">
        <f t="shared" si="113"/>
        <v>0</v>
      </c>
      <c r="V513" s="1" t="str">
        <f t="shared" si="110"/>
        <v/>
      </c>
      <c r="W513" s="1" t="str">
        <f t="shared" si="114"/>
        <v/>
      </c>
    </row>
    <row r="514" spans="1:23" x14ac:dyDescent="0.3">
      <c r="A514" s="14"/>
      <c r="B514" s="15"/>
      <c r="C514" s="15"/>
      <c r="D514" s="15"/>
      <c r="E514" s="15"/>
      <c r="F514" s="15"/>
      <c r="G514" s="16"/>
      <c r="H514" s="14"/>
      <c r="I514" s="15"/>
      <c r="J514" s="15"/>
      <c r="K514" s="15"/>
      <c r="L514" s="15"/>
      <c r="M514" s="15"/>
      <c r="N514" s="16"/>
      <c r="T514" s="8">
        <f t="shared" si="112"/>
        <v>0</v>
      </c>
      <c r="U514" s="8">
        <f t="shared" si="113"/>
        <v>0</v>
      </c>
      <c r="V514" s="1" t="str">
        <f t="shared" si="110"/>
        <v/>
      </c>
      <c r="W514" s="1" t="str">
        <f t="shared" si="114"/>
        <v/>
      </c>
    </row>
    <row r="515" spans="1:23" x14ac:dyDescent="0.3">
      <c r="A515" s="14"/>
      <c r="B515" s="15"/>
      <c r="C515" s="15"/>
      <c r="D515" s="15"/>
      <c r="E515" s="15"/>
      <c r="F515" s="15"/>
      <c r="G515" s="16"/>
      <c r="H515" s="14"/>
      <c r="I515" s="15"/>
      <c r="J515" s="15"/>
      <c r="K515" s="15"/>
      <c r="L515" s="15"/>
      <c r="M515" s="15"/>
      <c r="N515" s="16"/>
      <c r="T515" s="8">
        <f t="shared" si="112"/>
        <v>0</v>
      </c>
      <c r="U515" s="8">
        <f t="shared" si="113"/>
        <v>0</v>
      </c>
      <c r="V515" s="1" t="str">
        <f t="shared" si="110"/>
        <v/>
      </c>
      <c r="W515" s="1" t="str">
        <f t="shared" si="114"/>
        <v/>
      </c>
    </row>
    <row r="516" spans="1:23" x14ac:dyDescent="0.3">
      <c r="A516" s="14"/>
      <c r="B516" s="15"/>
      <c r="C516" s="15"/>
      <c r="D516" s="15"/>
      <c r="E516" s="15"/>
      <c r="F516" s="15"/>
      <c r="G516" s="16"/>
      <c r="H516" s="14"/>
      <c r="I516" s="15"/>
      <c r="J516" s="15"/>
      <c r="K516" s="15"/>
      <c r="L516" s="15"/>
      <c r="M516" s="15"/>
      <c r="N516" s="16"/>
      <c r="T516" s="8">
        <f t="shared" si="112"/>
        <v>0</v>
      </c>
      <c r="U516" s="8">
        <f t="shared" si="113"/>
        <v>0</v>
      </c>
      <c r="V516" s="1" t="str">
        <f t="shared" si="110"/>
        <v/>
      </c>
      <c r="W516" s="1" t="str">
        <f t="shared" si="114"/>
        <v/>
      </c>
    </row>
    <row r="517" spans="1:23" x14ac:dyDescent="0.3">
      <c r="A517" s="14"/>
      <c r="B517" s="15"/>
      <c r="C517" s="15"/>
      <c r="D517" s="15"/>
      <c r="E517" s="15"/>
      <c r="F517" s="15"/>
      <c r="G517" s="16"/>
      <c r="H517" s="14"/>
      <c r="I517" s="15"/>
      <c r="J517" s="15"/>
      <c r="K517" s="15"/>
      <c r="L517" s="15"/>
      <c r="M517" s="15"/>
      <c r="N517" s="16"/>
      <c r="T517" s="8">
        <f t="shared" si="112"/>
        <v>0</v>
      </c>
      <c r="U517" s="8">
        <f t="shared" si="113"/>
        <v>0</v>
      </c>
      <c r="V517" s="1" t="str">
        <f t="shared" si="110"/>
        <v/>
      </c>
      <c r="W517" s="1" t="str">
        <f t="shared" si="114"/>
        <v/>
      </c>
    </row>
    <row r="518" spans="1:23" x14ac:dyDescent="0.3">
      <c r="A518" s="14"/>
      <c r="B518" s="15"/>
      <c r="C518" s="15"/>
      <c r="D518" s="15"/>
      <c r="E518" s="15"/>
      <c r="F518" s="15"/>
      <c r="G518" s="16"/>
      <c r="H518" s="14"/>
      <c r="I518" s="15"/>
      <c r="J518" s="15"/>
      <c r="K518" s="15"/>
      <c r="L518" s="15"/>
      <c r="M518" s="15"/>
      <c r="N518" s="16"/>
      <c r="T518" s="8">
        <f t="shared" si="112"/>
        <v>0</v>
      </c>
      <c r="U518" s="8">
        <f t="shared" si="113"/>
        <v>0</v>
      </c>
      <c r="V518" s="1" t="str">
        <f t="shared" si="110"/>
        <v/>
      </c>
      <c r="W518" s="1" t="str">
        <f t="shared" si="114"/>
        <v/>
      </c>
    </row>
    <row r="519" spans="1:23" x14ac:dyDescent="0.3">
      <c r="A519" s="14"/>
      <c r="B519" s="15"/>
      <c r="C519" s="15"/>
      <c r="D519" s="15"/>
      <c r="E519" s="15"/>
      <c r="F519" s="15"/>
      <c r="G519" s="16"/>
      <c r="H519" s="14"/>
      <c r="I519" s="15"/>
      <c r="J519" s="15"/>
      <c r="K519" s="15"/>
      <c r="L519" s="15"/>
      <c r="M519" s="15"/>
      <c r="N519" s="16"/>
      <c r="T519" s="8">
        <f t="shared" si="112"/>
        <v>0</v>
      </c>
      <c r="U519" s="8">
        <f t="shared" si="113"/>
        <v>0</v>
      </c>
      <c r="V519" s="1" t="str">
        <f t="shared" si="110"/>
        <v/>
      </c>
      <c r="W519" s="1" t="str">
        <f t="shared" si="114"/>
        <v/>
      </c>
    </row>
    <row r="520" spans="1:23" x14ac:dyDescent="0.3">
      <c r="A520" s="14"/>
      <c r="B520" s="15"/>
      <c r="C520" s="15"/>
      <c r="D520" s="15"/>
      <c r="E520" s="15"/>
      <c r="F520" s="15"/>
      <c r="G520" s="16"/>
      <c r="H520" s="14"/>
      <c r="I520" s="15"/>
      <c r="J520" s="15"/>
      <c r="K520" s="15"/>
      <c r="L520" s="15"/>
      <c r="M520" s="15"/>
      <c r="N520" s="16"/>
      <c r="T520" s="8">
        <f t="shared" si="112"/>
        <v>0</v>
      </c>
      <c r="U520" s="8">
        <f t="shared" si="113"/>
        <v>0</v>
      </c>
      <c r="V520" s="1" t="str">
        <f t="shared" ref="V520:V583" si="118">IF(A520&lt;&gt;"",1,"")</f>
        <v/>
      </c>
      <c r="W520" s="1" t="str">
        <f t="shared" si="114"/>
        <v/>
      </c>
    </row>
    <row r="521" spans="1:23" x14ac:dyDescent="0.3">
      <c r="A521" s="14"/>
      <c r="B521" s="15"/>
      <c r="C521" s="15"/>
      <c r="D521" s="15"/>
      <c r="E521" s="15"/>
      <c r="F521" s="15"/>
      <c r="G521" s="16"/>
      <c r="H521" s="14"/>
      <c r="I521" s="15"/>
      <c r="J521" s="15"/>
      <c r="K521" s="15"/>
      <c r="L521" s="15"/>
      <c r="M521" s="15"/>
      <c r="N521" s="16"/>
      <c r="T521" s="8">
        <f t="shared" ref="T521:T584" si="119">IF(A521&lt;&gt;"",MIN(F521,B521-D521),0)</f>
        <v>0</v>
      </c>
      <c r="U521" s="8">
        <f t="shared" ref="U521:U584" si="120">IF(H521&lt;&gt;"",MIN(M521,I521-K521),0)</f>
        <v>0</v>
      </c>
      <c r="V521" s="1" t="str">
        <f t="shared" si="118"/>
        <v/>
      </c>
      <c r="W521" s="1" t="str">
        <f t="shared" ref="W521:W584" si="121">IF(H521&lt;&gt;"",1,"")</f>
        <v/>
      </c>
    </row>
    <row r="522" spans="1:23" x14ac:dyDescent="0.3">
      <c r="A522" s="14"/>
      <c r="B522" s="15"/>
      <c r="C522" s="15"/>
      <c r="D522" s="15"/>
      <c r="E522" s="15"/>
      <c r="F522" s="15"/>
      <c r="G522" s="16"/>
      <c r="H522" s="14"/>
      <c r="I522" s="15"/>
      <c r="J522" s="15"/>
      <c r="K522" s="15"/>
      <c r="L522" s="15"/>
      <c r="M522" s="15"/>
      <c r="N522" s="16"/>
      <c r="T522" s="8">
        <f t="shared" si="119"/>
        <v>0</v>
      </c>
      <c r="U522" s="8">
        <f t="shared" si="120"/>
        <v>0</v>
      </c>
      <c r="V522" s="1" t="str">
        <f t="shared" si="118"/>
        <v/>
      </c>
      <c r="W522" s="1" t="str">
        <f t="shared" si="121"/>
        <v/>
      </c>
    </row>
    <row r="523" spans="1:23" x14ac:dyDescent="0.3">
      <c r="A523" s="14"/>
      <c r="B523" s="15"/>
      <c r="C523" s="15"/>
      <c r="D523" s="15"/>
      <c r="E523" s="15"/>
      <c r="F523" s="15"/>
      <c r="G523" s="16"/>
      <c r="H523" s="14"/>
      <c r="I523" s="15"/>
      <c r="J523" s="15"/>
      <c r="K523" s="15"/>
      <c r="L523" s="15"/>
      <c r="M523" s="15"/>
      <c r="N523" s="16"/>
      <c r="T523" s="8">
        <f t="shared" si="119"/>
        <v>0</v>
      </c>
      <c r="U523" s="8">
        <f t="shared" si="120"/>
        <v>0</v>
      </c>
      <c r="V523" s="1" t="str">
        <f t="shared" si="118"/>
        <v/>
      </c>
      <c r="W523" s="1" t="str">
        <f t="shared" si="121"/>
        <v/>
      </c>
    </row>
    <row r="524" spans="1:23" x14ac:dyDescent="0.3">
      <c r="A524" s="14"/>
      <c r="B524" s="15"/>
      <c r="C524" s="15"/>
      <c r="D524" s="15"/>
      <c r="E524" s="15"/>
      <c r="F524" s="15"/>
      <c r="G524" s="16"/>
      <c r="H524" s="14"/>
      <c r="I524" s="15"/>
      <c r="J524" s="15"/>
      <c r="K524" s="15"/>
      <c r="L524" s="15"/>
      <c r="M524" s="15"/>
      <c r="N524" s="16"/>
      <c r="T524" s="8">
        <f t="shared" si="119"/>
        <v>0</v>
      </c>
      <c r="U524" s="8">
        <f t="shared" si="120"/>
        <v>0</v>
      </c>
      <c r="V524" s="1" t="str">
        <f t="shared" si="118"/>
        <v/>
      </c>
      <c r="W524" s="1" t="str">
        <f t="shared" si="121"/>
        <v/>
      </c>
    </row>
    <row r="525" spans="1:23" x14ac:dyDescent="0.3">
      <c r="A525" s="14"/>
      <c r="B525" s="15"/>
      <c r="C525" s="15"/>
      <c r="D525" s="15"/>
      <c r="E525" s="15"/>
      <c r="F525" s="15"/>
      <c r="G525" s="16"/>
      <c r="H525" s="14"/>
      <c r="I525" s="15"/>
      <c r="J525" s="15"/>
      <c r="K525" s="15"/>
      <c r="L525" s="15"/>
      <c r="M525" s="15"/>
      <c r="N525" s="16"/>
      <c r="T525" s="8">
        <f t="shared" si="119"/>
        <v>0</v>
      </c>
      <c r="U525" s="8">
        <f t="shared" si="120"/>
        <v>0</v>
      </c>
      <c r="V525" s="1" t="str">
        <f t="shared" si="118"/>
        <v/>
      </c>
      <c r="W525" s="1" t="str">
        <f t="shared" si="121"/>
        <v/>
      </c>
    </row>
    <row r="526" spans="1:23" x14ac:dyDescent="0.3">
      <c r="A526" s="14"/>
      <c r="B526" s="15"/>
      <c r="C526" s="15"/>
      <c r="D526" s="15"/>
      <c r="E526" s="15"/>
      <c r="F526" s="15"/>
      <c r="G526" s="16"/>
      <c r="H526" s="14"/>
      <c r="I526" s="15"/>
      <c r="J526" s="15"/>
      <c r="K526" s="15"/>
      <c r="L526" s="15"/>
      <c r="M526" s="15"/>
      <c r="N526" s="16"/>
      <c r="T526" s="8">
        <f t="shared" si="119"/>
        <v>0</v>
      </c>
      <c r="U526" s="8">
        <f t="shared" si="120"/>
        <v>0</v>
      </c>
      <c r="V526" s="1" t="str">
        <f t="shared" si="118"/>
        <v/>
      </c>
      <c r="W526" s="1" t="str">
        <f t="shared" si="121"/>
        <v/>
      </c>
    </row>
    <row r="527" spans="1:23" x14ac:dyDescent="0.3">
      <c r="A527" s="14"/>
      <c r="B527" s="15"/>
      <c r="C527" s="15"/>
      <c r="D527" s="15"/>
      <c r="E527" s="15"/>
      <c r="F527" s="15"/>
      <c r="G527" s="16"/>
      <c r="H527" s="14"/>
      <c r="I527" s="15"/>
      <c r="J527" s="15"/>
      <c r="K527" s="15"/>
      <c r="L527" s="15"/>
      <c r="M527" s="15"/>
      <c r="N527" s="16"/>
      <c r="T527" s="8">
        <f t="shared" si="119"/>
        <v>0</v>
      </c>
      <c r="U527" s="8">
        <f t="shared" si="120"/>
        <v>0</v>
      </c>
      <c r="V527" s="1" t="str">
        <f t="shared" si="118"/>
        <v/>
      </c>
      <c r="W527" s="1" t="str">
        <f t="shared" si="121"/>
        <v/>
      </c>
    </row>
    <row r="528" spans="1:23" x14ac:dyDescent="0.3">
      <c r="A528" s="14"/>
      <c r="B528" s="15"/>
      <c r="C528" s="15"/>
      <c r="D528" s="15"/>
      <c r="E528" s="15"/>
      <c r="F528" s="15"/>
      <c r="G528" s="16"/>
      <c r="H528" s="14"/>
      <c r="I528" s="15"/>
      <c r="J528" s="15"/>
      <c r="K528" s="15"/>
      <c r="L528" s="15"/>
      <c r="M528" s="15"/>
      <c r="N528" s="16"/>
      <c r="T528" s="8">
        <f t="shared" si="119"/>
        <v>0</v>
      </c>
      <c r="U528" s="8">
        <f t="shared" si="120"/>
        <v>0</v>
      </c>
      <c r="V528" s="1" t="str">
        <f t="shared" si="118"/>
        <v/>
      </c>
      <c r="W528" s="1" t="str">
        <f t="shared" si="121"/>
        <v/>
      </c>
    </row>
    <row r="529" spans="1:23" x14ac:dyDescent="0.3">
      <c r="A529" s="14"/>
      <c r="B529" s="15"/>
      <c r="C529" s="15"/>
      <c r="D529" s="15"/>
      <c r="E529" s="15"/>
      <c r="F529" s="15"/>
      <c r="G529" s="16"/>
      <c r="H529" s="14"/>
      <c r="I529" s="15"/>
      <c r="J529" s="15"/>
      <c r="K529" s="15"/>
      <c r="L529" s="15"/>
      <c r="M529" s="15"/>
      <c r="N529" s="16"/>
      <c r="T529" s="8">
        <f t="shared" si="119"/>
        <v>0</v>
      </c>
      <c r="U529" s="8">
        <f t="shared" si="120"/>
        <v>0</v>
      </c>
      <c r="V529" s="1" t="str">
        <f t="shared" si="118"/>
        <v/>
      </c>
      <c r="W529" s="1" t="str">
        <f t="shared" si="121"/>
        <v/>
      </c>
    </row>
    <row r="530" spans="1:23" x14ac:dyDescent="0.3">
      <c r="A530" s="14"/>
      <c r="B530" s="15"/>
      <c r="C530" s="15"/>
      <c r="D530" s="15"/>
      <c r="E530" s="15"/>
      <c r="F530" s="15"/>
      <c r="G530" s="16"/>
      <c r="H530" s="14"/>
      <c r="I530" s="15"/>
      <c r="J530" s="15"/>
      <c r="K530" s="15"/>
      <c r="L530" s="15"/>
      <c r="M530" s="15"/>
      <c r="N530" s="16"/>
      <c r="T530" s="8">
        <f t="shared" si="119"/>
        <v>0</v>
      </c>
      <c r="U530" s="8">
        <f t="shared" si="120"/>
        <v>0</v>
      </c>
      <c r="V530" s="1" t="str">
        <f t="shared" si="118"/>
        <v/>
      </c>
      <c r="W530" s="1" t="str">
        <f t="shared" si="121"/>
        <v/>
      </c>
    </row>
    <row r="531" spans="1:23" x14ac:dyDescent="0.3">
      <c r="A531" s="14"/>
      <c r="B531" s="15"/>
      <c r="C531" s="15"/>
      <c r="D531" s="15"/>
      <c r="E531" s="15"/>
      <c r="F531" s="15"/>
      <c r="G531" s="16"/>
      <c r="H531" s="14"/>
      <c r="I531" s="15"/>
      <c r="J531" s="15"/>
      <c r="K531" s="15"/>
      <c r="L531" s="15"/>
      <c r="M531" s="15"/>
      <c r="N531" s="16"/>
      <c r="T531" s="8">
        <f t="shared" si="119"/>
        <v>0</v>
      </c>
      <c r="U531" s="8">
        <f t="shared" si="120"/>
        <v>0</v>
      </c>
      <c r="V531" s="1" t="str">
        <f t="shared" si="118"/>
        <v/>
      </c>
      <c r="W531" s="1" t="str">
        <f t="shared" si="121"/>
        <v/>
      </c>
    </row>
    <row r="532" spans="1:23" x14ac:dyDescent="0.3">
      <c r="A532" s="14"/>
      <c r="B532" s="15"/>
      <c r="C532" s="15"/>
      <c r="D532" s="15"/>
      <c r="E532" s="15"/>
      <c r="F532" s="15"/>
      <c r="G532" s="16"/>
      <c r="H532" s="14"/>
      <c r="I532" s="15"/>
      <c r="J532" s="15"/>
      <c r="K532" s="15"/>
      <c r="L532" s="15"/>
      <c r="M532" s="15"/>
      <c r="N532" s="16"/>
      <c r="T532" s="8">
        <f t="shared" si="119"/>
        <v>0</v>
      </c>
      <c r="U532" s="8">
        <f t="shared" si="120"/>
        <v>0</v>
      </c>
      <c r="V532" s="1" t="str">
        <f t="shared" si="118"/>
        <v/>
      </c>
      <c r="W532" s="1" t="str">
        <f t="shared" si="121"/>
        <v/>
      </c>
    </row>
    <row r="533" spans="1:23" x14ac:dyDescent="0.3">
      <c r="A533" s="14"/>
      <c r="B533" s="15"/>
      <c r="C533" s="15"/>
      <c r="D533" s="15"/>
      <c r="E533" s="15"/>
      <c r="F533" s="15"/>
      <c r="G533" s="16"/>
      <c r="H533" s="14"/>
      <c r="I533" s="15"/>
      <c r="J533" s="15"/>
      <c r="K533" s="15"/>
      <c r="L533" s="15"/>
      <c r="M533" s="15"/>
      <c r="N533" s="16"/>
      <c r="T533" s="8">
        <f t="shared" si="119"/>
        <v>0</v>
      </c>
      <c r="U533" s="8">
        <f t="shared" si="120"/>
        <v>0</v>
      </c>
      <c r="V533" s="1" t="str">
        <f t="shared" si="118"/>
        <v/>
      </c>
      <c r="W533" s="1" t="str">
        <f t="shared" si="121"/>
        <v/>
      </c>
    </row>
    <row r="534" spans="1:23" x14ac:dyDescent="0.3">
      <c r="A534" s="14"/>
      <c r="B534" s="15"/>
      <c r="C534" s="15"/>
      <c r="D534" s="15"/>
      <c r="E534" s="15"/>
      <c r="F534" s="15"/>
      <c r="G534" s="16"/>
      <c r="H534" s="14"/>
      <c r="I534" s="15"/>
      <c r="J534" s="15"/>
      <c r="K534" s="15"/>
      <c r="L534" s="15"/>
      <c r="M534" s="15"/>
      <c r="N534" s="16"/>
      <c r="T534" s="8">
        <f t="shared" si="119"/>
        <v>0</v>
      </c>
      <c r="U534" s="8">
        <f t="shared" si="120"/>
        <v>0</v>
      </c>
      <c r="V534" s="1" t="str">
        <f t="shared" si="118"/>
        <v/>
      </c>
      <c r="W534" s="1" t="str">
        <f t="shared" si="121"/>
        <v/>
      </c>
    </row>
    <row r="535" spans="1:23" x14ac:dyDescent="0.3">
      <c r="A535" s="14"/>
      <c r="B535" s="15"/>
      <c r="C535" s="15"/>
      <c r="D535" s="15"/>
      <c r="E535" s="15"/>
      <c r="F535" s="15"/>
      <c r="G535" s="16"/>
      <c r="H535" s="14"/>
      <c r="I535" s="15"/>
      <c r="J535" s="15"/>
      <c r="K535" s="15"/>
      <c r="L535" s="15"/>
      <c r="M535" s="15"/>
      <c r="N535" s="16"/>
      <c r="T535" s="8">
        <f t="shared" si="119"/>
        <v>0</v>
      </c>
      <c r="U535" s="8">
        <f t="shared" si="120"/>
        <v>0</v>
      </c>
      <c r="V535" s="1" t="str">
        <f t="shared" si="118"/>
        <v/>
      </c>
      <c r="W535" s="1" t="str">
        <f t="shared" si="121"/>
        <v/>
      </c>
    </row>
    <row r="536" spans="1:23" x14ac:dyDescent="0.3">
      <c r="A536" s="14"/>
      <c r="B536" s="15"/>
      <c r="C536" s="15"/>
      <c r="D536" s="15"/>
      <c r="E536" s="15"/>
      <c r="F536" s="15"/>
      <c r="G536" s="16"/>
      <c r="H536" s="14"/>
      <c r="I536" s="15"/>
      <c r="J536" s="15"/>
      <c r="K536" s="15"/>
      <c r="L536" s="15"/>
      <c r="M536" s="15"/>
      <c r="N536" s="16"/>
      <c r="T536" s="8">
        <f t="shared" si="119"/>
        <v>0</v>
      </c>
      <c r="U536" s="8">
        <f t="shared" si="120"/>
        <v>0</v>
      </c>
      <c r="V536" s="1" t="str">
        <f t="shared" si="118"/>
        <v/>
      </c>
      <c r="W536" s="1" t="str">
        <f t="shared" si="121"/>
        <v/>
      </c>
    </row>
    <row r="537" spans="1:23" x14ac:dyDescent="0.3">
      <c r="A537" s="14"/>
      <c r="B537" s="15"/>
      <c r="C537" s="15"/>
      <c r="D537" s="15"/>
      <c r="E537" s="15"/>
      <c r="F537" s="15"/>
      <c r="G537" s="16"/>
      <c r="H537" s="14"/>
      <c r="I537" s="15"/>
      <c r="J537" s="15"/>
      <c r="K537" s="15"/>
      <c r="L537" s="15"/>
      <c r="M537" s="15"/>
      <c r="N537" s="16"/>
      <c r="T537" s="8">
        <f t="shared" si="119"/>
        <v>0</v>
      </c>
      <c r="U537" s="8">
        <f t="shared" si="120"/>
        <v>0</v>
      </c>
      <c r="V537" s="1" t="str">
        <f t="shared" si="118"/>
        <v/>
      </c>
      <c r="W537" s="1" t="str">
        <f t="shared" si="121"/>
        <v/>
      </c>
    </row>
    <row r="538" spans="1:23" x14ac:dyDescent="0.3">
      <c r="A538" s="14"/>
      <c r="B538" s="15"/>
      <c r="C538" s="15"/>
      <c r="D538" s="15"/>
      <c r="E538" s="15"/>
      <c r="F538" s="15"/>
      <c r="G538" s="16"/>
      <c r="H538" s="14"/>
      <c r="I538" s="15"/>
      <c r="J538" s="15"/>
      <c r="K538" s="15"/>
      <c r="L538" s="15"/>
      <c r="M538" s="15"/>
      <c r="N538" s="16"/>
      <c r="T538" s="8">
        <f t="shared" si="119"/>
        <v>0</v>
      </c>
      <c r="U538" s="8">
        <f t="shared" si="120"/>
        <v>0</v>
      </c>
      <c r="V538" s="1" t="str">
        <f t="shared" si="118"/>
        <v/>
      </c>
      <c r="W538" s="1" t="str">
        <f t="shared" si="121"/>
        <v/>
      </c>
    </row>
    <row r="539" spans="1:23" x14ac:dyDescent="0.3">
      <c r="A539" s="14"/>
      <c r="B539" s="15"/>
      <c r="C539" s="15"/>
      <c r="D539" s="15"/>
      <c r="E539" s="15"/>
      <c r="F539" s="15"/>
      <c r="G539" s="16"/>
      <c r="H539" s="14"/>
      <c r="I539" s="15"/>
      <c r="J539" s="15"/>
      <c r="K539" s="15"/>
      <c r="L539" s="15"/>
      <c r="M539" s="15"/>
      <c r="N539" s="16"/>
      <c r="T539" s="8">
        <f t="shared" si="119"/>
        <v>0</v>
      </c>
      <c r="U539" s="8">
        <f t="shared" si="120"/>
        <v>0</v>
      </c>
      <c r="V539" s="1" t="str">
        <f t="shared" si="118"/>
        <v/>
      </c>
      <c r="W539" s="1" t="str">
        <f t="shared" si="121"/>
        <v/>
      </c>
    </row>
    <row r="540" spans="1:23" x14ac:dyDescent="0.3">
      <c r="A540" s="14"/>
      <c r="B540" s="15"/>
      <c r="C540" s="15"/>
      <c r="D540" s="15"/>
      <c r="E540" s="15"/>
      <c r="F540" s="15"/>
      <c r="G540" s="16"/>
      <c r="H540" s="14"/>
      <c r="I540" s="15"/>
      <c r="J540" s="15"/>
      <c r="K540" s="15"/>
      <c r="L540" s="15"/>
      <c r="M540" s="15"/>
      <c r="N540" s="16"/>
      <c r="T540" s="8">
        <f t="shared" si="119"/>
        <v>0</v>
      </c>
      <c r="U540" s="8">
        <f t="shared" si="120"/>
        <v>0</v>
      </c>
      <c r="V540" s="1" t="str">
        <f t="shared" si="118"/>
        <v/>
      </c>
      <c r="W540" s="1" t="str">
        <f t="shared" si="121"/>
        <v/>
      </c>
    </row>
    <row r="541" spans="1:23" x14ac:dyDescent="0.3">
      <c r="A541" s="14"/>
      <c r="B541" s="15"/>
      <c r="C541" s="15"/>
      <c r="D541" s="15"/>
      <c r="E541" s="15"/>
      <c r="F541" s="15"/>
      <c r="G541" s="16"/>
      <c r="H541" s="14"/>
      <c r="I541" s="15"/>
      <c r="J541" s="15"/>
      <c r="K541" s="15"/>
      <c r="L541" s="15"/>
      <c r="M541" s="15"/>
      <c r="N541" s="16"/>
      <c r="T541" s="8">
        <f t="shared" si="119"/>
        <v>0</v>
      </c>
      <c r="U541" s="8">
        <f t="shared" si="120"/>
        <v>0</v>
      </c>
      <c r="V541" s="1" t="str">
        <f t="shared" si="118"/>
        <v/>
      </c>
      <c r="W541" s="1" t="str">
        <f t="shared" si="121"/>
        <v/>
      </c>
    </row>
    <row r="542" spans="1:23" x14ac:dyDescent="0.3">
      <c r="A542" s="14"/>
      <c r="B542" s="15"/>
      <c r="C542" s="15"/>
      <c r="D542" s="15"/>
      <c r="E542" s="15"/>
      <c r="F542" s="15"/>
      <c r="G542" s="16"/>
      <c r="H542" s="14"/>
      <c r="I542" s="15"/>
      <c r="J542" s="15"/>
      <c r="K542" s="15"/>
      <c r="L542" s="15"/>
      <c r="M542" s="15"/>
      <c r="N542" s="16"/>
      <c r="T542" s="8">
        <f t="shared" si="119"/>
        <v>0</v>
      </c>
      <c r="U542" s="8">
        <f t="shared" si="120"/>
        <v>0</v>
      </c>
      <c r="V542" s="1" t="str">
        <f t="shared" si="118"/>
        <v/>
      </c>
      <c r="W542" s="1" t="str">
        <f t="shared" si="121"/>
        <v/>
      </c>
    </row>
    <row r="543" spans="1:23" x14ac:dyDescent="0.3">
      <c r="A543" s="14"/>
      <c r="B543" s="15"/>
      <c r="C543" s="15"/>
      <c r="D543" s="15"/>
      <c r="E543" s="15"/>
      <c r="F543" s="15"/>
      <c r="G543" s="16"/>
      <c r="H543" s="14"/>
      <c r="I543" s="15"/>
      <c r="J543" s="15"/>
      <c r="K543" s="15"/>
      <c r="L543" s="15"/>
      <c r="M543" s="15"/>
      <c r="N543" s="16"/>
      <c r="T543" s="8">
        <f t="shared" si="119"/>
        <v>0</v>
      </c>
      <c r="U543" s="8">
        <f t="shared" si="120"/>
        <v>0</v>
      </c>
      <c r="V543" s="1" t="str">
        <f t="shared" si="118"/>
        <v/>
      </c>
      <c r="W543" s="1" t="str">
        <f t="shared" si="121"/>
        <v/>
      </c>
    </row>
    <row r="544" spans="1:23" x14ac:dyDescent="0.3">
      <c r="A544" s="14"/>
      <c r="B544" s="15"/>
      <c r="C544" s="15"/>
      <c r="D544" s="15"/>
      <c r="E544" s="15"/>
      <c r="F544" s="15"/>
      <c r="G544" s="16"/>
      <c r="H544" s="14"/>
      <c r="I544" s="15"/>
      <c r="J544" s="15"/>
      <c r="K544" s="15"/>
      <c r="L544" s="15"/>
      <c r="M544" s="15"/>
      <c r="N544" s="16"/>
      <c r="T544" s="8">
        <f t="shared" si="119"/>
        <v>0</v>
      </c>
      <c r="U544" s="8">
        <f t="shared" si="120"/>
        <v>0</v>
      </c>
      <c r="V544" s="1" t="str">
        <f t="shared" si="118"/>
        <v/>
      </c>
      <c r="W544" s="1" t="str">
        <f t="shared" si="121"/>
        <v/>
      </c>
    </row>
    <row r="545" spans="1:23" x14ac:dyDescent="0.3">
      <c r="A545" s="14"/>
      <c r="B545" s="15"/>
      <c r="C545" s="15"/>
      <c r="D545" s="15"/>
      <c r="E545" s="15"/>
      <c r="F545" s="15"/>
      <c r="G545" s="16"/>
      <c r="H545" s="14"/>
      <c r="I545" s="15"/>
      <c r="J545" s="15"/>
      <c r="K545" s="15"/>
      <c r="L545" s="15"/>
      <c r="M545" s="15"/>
      <c r="N545" s="16"/>
      <c r="T545" s="8">
        <f t="shared" si="119"/>
        <v>0</v>
      </c>
      <c r="U545" s="8">
        <f t="shared" si="120"/>
        <v>0</v>
      </c>
      <c r="V545" s="1" t="str">
        <f t="shared" si="118"/>
        <v/>
      </c>
      <c r="W545" s="1" t="str">
        <f t="shared" si="121"/>
        <v/>
      </c>
    </row>
    <row r="546" spans="1:23" x14ac:dyDescent="0.3">
      <c r="A546" s="14"/>
      <c r="B546" s="15"/>
      <c r="C546" s="15"/>
      <c r="D546" s="15"/>
      <c r="E546" s="15"/>
      <c r="F546" s="15"/>
      <c r="G546" s="16"/>
      <c r="H546" s="14"/>
      <c r="I546" s="15"/>
      <c r="J546" s="15"/>
      <c r="K546" s="15"/>
      <c r="L546" s="15"/>
      <c r="M546" s="15"/>
      <c r="N546" s="16"/>
      <c r="T546" s="8">
        <f t="shared" si="119"/>
        <v>0</v>
      </c>
      <c r="U546" s="8">
        <f t="shared" si="120"/>
        <v>0</v>
      </c>
      <c r="V546" s="1" t="str">
        <f t="shared" si="118"/>
        <v/>
      </c>
      <c r="W546" s="1" t="str">
        <f t="shared" si="121"/>
        <v/>
      </c>
    </row>
    <row r="547" spans="1:23" x14ac:dyDescent="0.3">
      <c r="A547" s="14"/>
      <c r="B547" s="15"/>
      <c r="C547" s="15"/>
      <c r="D547" s="15"/>
      <c r="E547" s="15"/>
      <c r="F547" s="15"/>
      <c r="G547" s="16"/>
      <c r="H547" s="14"/>
      <c r="I547" s="15"/>
      <c r="J547" s="15"/>
      <c r="K547" s="15"/>
      <c r="L547" s="15"/>
      <c r="M547" s="15"/>
      <c r="N547" s="16"/>
      <c r="T547" s="8">
        <f t="shared" si="119"/>
        <v>0</v>
      </c>
      <c r="U547" s="8">
        <f t="shared" si="120"/>
        <v>0</v>
      </c>
      <c r="V547" s="1" t="str">
        <f t="shared" si="118"/>
        <v/>
      </c>
      <c r="W547" s="1" t="str">
        <f t="shared" si="121"/>
        <v/>
      </c>
    </row>
    <row r="548" spans="1:23" x14ac:dyDescent="0.3">
      <c r="A548" s="14"/>
      <c r="B548" s="15"/>
      <c r="C548" s="15"/>
      <c r="D548" s="15"/>
      <c r="E548" s="15"/>
      <c r="F548" s="15"/>
      <c r="G548" s="16"/>
      <c r="H548" s="14"/>
      <c r="I548" s="15"/>
      <c r="J548" s="15"/>
      <c r="K548" s="15"/>
      <c r="L548" s="15"/>
      <c r="M548" s="15"/>
      <c r="N548" s="16"/>
      <c r="T548" s="8">
        <f t="shared" si="119"/>
        <v>0</v>
      </c>
      <c r="U548" s="8">
        <f t="shared" si="120"/>
        <v>0</v>
      </c>
      <c r="V548" s="1" t="str">
        <f t="shared" si="118"/>
        <v/>
      </c>
      <c r="W548" s="1" t="str">
        <f t="shared" si="121"/>
        <v/>
      </c>
    </row>
    <row r="549" spans="1:23" x14ac:dyDescent="0.3">
      <c r="A549" s="14"/>
      <c r="B549" s="15"/>
      <c r="C549" s="15"/>
      <c r="D549" s="15"/>
      <c r="E549" s="15"/>
      <c r="F549" s="15"/>
      <c r="G549" s="16"/>
      <c r="H549" s="14"/>
      <c r="I549" s="15"/>
      <c r="J549" s="15"/>
      <c r="K549" s="15"/>
      <c r="L549" s="15"/>
      <c r="M549" s="15"/>
      <c r="N549" s="16"/>
      <c r="T549" s="8">
        <f t="shared" si="119"/>
        <v>0</v>
      </c>
      <c r="U549" s="8">
        <f t="shared" si="120"/>
        <v>0</v>
      </c>
      <c r="V549" s="1" t="str">
        <f t="shared" si="118"/>
        <v/>
      </c>
      <c r="W549" s="1" t="str">
        <f t="shared" si="121"/>
        <v/>
      </c>
    </row>
    <row r="550" spans="1:23" x14ac:dyDescent="0.3">
      <c r="A550" s="14"/>
      <c r="B550" s="15"/>
      <c r="C550" s="15"/>
      <c r="D550" s="15"/>
      <c r="E550" s="15"/>
      <c r="F550" s="15"/>
      <c r="G550" s="16"/>
      <c r="H550" s="14"/>
      <c r="I550" s="15"/>
      <c r="J550" s="15"/>
      <c r="K550" s="15"/>
      <c r="L550" s="15"/>
      <c r="M550" s="15"/>
      <c r="N550" s="16"/>
      <c r="T550" s="8">
        <f t="shared" si="119"/>
        <v>0</v>
      </c>
      <c r="U550" s="8">
        <f t="shared" si="120"/>
        <v>0</v>
      </c>
      <c r="V550" s="1" t="str">
        <f t="shared" si="118"/>
        <v/>
      </c>
      <c r="W550" s="1" t="str">
        <f t="shared" si="121"/>
        <v/>
      </c>
    </row>
    <row r="551" spans="1:23" x14ac:dyDescent="0.3">
      <c r="A551" s="14"/>
      <c r="B551" s="15"/>
      <c r="C551" s="15"/>
      <c r="D551" s="15"/>
      <c r="E551" s="15"/>
      <c r="F551" s="15"/>
      <c r="G551" s="16"/>
      <c r="H551" s="14"/>
      <c r="I551" s="15"/>
      <c r="J551" s="15"/>
      <c r="K551" s="15"/>
      <c r="L551" s="15"/>
      <c r="M551" s="15"/>
      <c r="N551" s="16"/>
      <c r="T551" s="8">
        <f t="shared" si="119"/>
        <v>0</v>
      </c>
      <c r="U551" s="8">
        <f t="shared" si="120"/>
        <v>0</v>
      </c>
      <c r="V551" s="1" t="str">
        <f t="shared" si="118"/>
        <v/>
      </c>
      <c r="W551" s="1" t="str">
        <f t="shared" si="121"/>
        <v/>
      </c>
    </row>
    <row r="552" spans="1:23" x14ac:dyDescent="0.3">
      <c r="A552" s="14"/>
      <c r="B552" s="15"/>
      <c r="C552" s="15"/>
      <c r="D552" s="15"/>
      <c r="E552" s="15"/>
      <c r="F552" s="15"/>
      <c r="G552" s="16"/>
      <c r="H552" s="14"/>
      <c r="I552" s="15"/>
      <c r="J552" s="15"/>
      <c r="K552" s="15"/>
      <c r="L552" s="15"/>
      <c r="M552" s="15"/>
      <c r="N552" s="16"/>
      <c r="T552" s="8">
        <f t="shared" si="119"/>
        <v>0</v>
      </c>
      <c r="U552" s="8">
        <f t="shared" si="120"/>
        <v>0</v>
      </c>
      <c r="V552" s="1" t="str">
        <f t="shared" si="118"/>
        <v/>
      </c>
      <c r="W552" s="1" t="str">
        <f t="shared" si="121"/>
        <v/>
      </c>
    </row>
    <row r="553" spans="1:23" x14ac:dyDescent="0.3">
      <c r="A553" s="14"/>
      <c r="B553" s="15"/>
      <c r="C553" s="15"/>
      <c r="D553" s="15"/>
      <c r="E553" s="15"/>
      <c r="F553" s="15"/>
      <c r="G553" s="16"/>
      <c r="H553" s="14"/>
      <c r="I553" s="15"/>
      <c r="J553" s="15"/>
      <c r="K553" s="15"/>
      <c r="L553" s="15"/>
      <c r="M553" s="15"/>
      <c r="N553" s="16"/>
      <c r="T553" s="8">
        <f t="shared" si="119"/>
        <v>0</v>
      </c>
      <c r="U553" s="8">
        <f t="shared" si="120"/>
        <v>0</v>
      </c>
      <c r="V553" s="1" t="str">
        <f t="shared" si="118"/>
        <v/>
      </c>
      <c r="W553" s="1" t="str">
        <f t="shared" si="121"/>
        <v/>
      </c>
    </row>
    <row r="554" spans="1:23" x14ac:dyDescent="0.3">
      <c r="A554" s="14"/>
      <c r="B554" s="15"/>
      <c r="C554" s="15"/>
      <c r="D554" s="15"/>
      <c r="E554" s="15"/>
      <c r="F554" s="15"/>
      <c r="G554" s="16"/>
      <c r="H554" s="14"/>
      <c r="I554" s="15"/>
      <c r="J554" s="15"/>
      <c r="K554" s="15"/>
      <c r="L554" s="15"/>
      <c r="M554" s="15"/>
      <c r="N554" s="16"/>
      <c r="T554" s="8">
        <f t="shared" si="119"/>
        <v>0</v>
      </c>
      <c r="U554" s="8">
        <f t="shared" si="120"/>
        <v>0</v>
      </c>
      <c r="V554" s="1" t="str">
        <f t="shared" si="118"/>
        <v/>
      </c>
      <c r="W554" s="1" t="str">
        <f t="shared" si="121"/>
        <v/>
      </c>
    </row>
    <row r="555" spans="1:23" x14ac:dyDescent="0.3">
      <c r="A555" s="14"/>
      <c r="B555" s="15"/>
      <c r="C555" s="15"/>
      <c r="D555" s="15"/>
      <c r="E555" s="15"/>
      <c r="F555" s="15"/>
      <c r="G555" s="16"/>
      <c r="H555" s="14"/>
      <c r="I555" s="15"/>
      <c r="J555" s="15"/>
      <c r="K555" s="15"/>
      <c r="L555" s="15"/>
      <c r="M555" s="15"/>
      <c r="N555" s="16"/>
      <c r="T555" s="8">
        <f t="shared" si="119"/>
        <v>0</v>
      </c>
      <c r="U555" s="8">
        <f t="shared" si="120"/>
        <v>0</v>
      </c>
      <c r="V555" s="1" t="str">
        <f t="shared" si="118"/>
        <v/>
      </c>
      <c r="W555" s="1" t="str">
        <f t="shared" si="121"/>
        <v/>
      </c>
    </row>
    <row r="556" spans="1:23" x14ac:dyDescent="0.3">
      <c r="A556" s="14"/>
      <c r="B556" s="15"/>
      <c r="C556" s="15"/>
      <c r="D556" s="15"/>
      <c r="E556" s="15"/>
      <c r="F556" s="15"/>
      <c r="G556" s="16"/>
      <c r="H556" s="14"/>
      <c r="I556" s="15"/>
      <c r="J556" s="15"/>
      <c r="K556" s="15"/>
      <c r="L556" s="15"/>
      <c r="M556" s="15"/>
      <c r="N556" s="16"/>
      <c r="T556" s="8">
        <f t="shared" si="119"/>
        <v>0</v>
      </c>
      <c r="U556" s="8">
        <f t="shared" si="120"/>
        <v>0</v>
      </c>
      <c r="V556" s="1" t="str">
        <f t="shared" si="118"/>
        <v/>
      </c>
      <c r="W556" s="1" t="str">
        <f t="shared" si="121"/>
        <v/>
      </c>
    </row>
    <row r="557" spans="1:23" x14ac:dyDescent="0.3">
      <c r="A557" s="14"/>
      <c r="B557" s="15"/>
      <c r="C557" s="15"/>
      <c r="D557" s="15"/>
      <c r="E557" s="15"/>
      <c r="F557" s="15"/>
      <c r="G557" s="16"/>
      <c r="H557" s="14"/>
      <c r="I557" s="15"/>
      <c r="J557" s="15"/>
      <c r="K557" s="15"/>
      <c r="L557" s="15"/>
      <c r="M557" s="15"/>
      <c r="N557" s="16"/>
      <c r="T557" s="8">
        <f t="shared" si="119"/>
        <v>0</v>
      </c>
      <c r="U557" s="8">
        <f t="shared" si="120"/>
        <v>0</v>
      </c>
      <c r="V557" s="1" t="str">
        <f t="shared" si="118"/>
        <v/>
      </c>
      <c r="W557" s="1" t="str">
        <f t="shared" si="121"/>
        <v/>
      </c>
    </row>
    <row r="558" spans="1:23" x14ac:dyDescent="0.3">
      <c r="A558" s="14"/>
      <c r="B558" s="15"/>
      <c r="C558" s="15"/>
      <c r="D558" s="15"/>
      <c r="E558" s="15"/>
      <c r="F558" s="15"/>
      <c r="G558" s="16"/>
      <c r="H558" s="14"/>
      <c r="I558" s="15"/>
      <c r="J558" s="15"/>
      <c r="K558" s="15"/>
      <c r="L558" s="15"/>
      <c r="M558" s="15"/>
      <c r="N558" s="16"/>
      <c r="T558" s="8">
        <f t="shared" si="119"/>
        <v>0</v>
      </c>
      <c r="U558" s="8">
        <f t="shared" si="120"/>
        <v>0</v>
      </c>
      <c r="V558" s="1" t="str">
        <f t="shared" si="118"/>
        <v/>
      </c>
      <c r="W558" s="1" t="str">
        <f t="shared" si="121"/>
        <v/>
      </c>
    </row>
    <row r="559" spans="1:23" x14ac:dyDescent="0.3">
      <c r="A559" s="14"/>
      <c r="B559" s="15"/>
      <c r="C559" s="15"/>
      <c r="D559" s="15"/>
      <c r="E559" s="15"/>
      <c r="F559" s="15"/>
      <c r="G559" s="16"/>
      <c r="H559" s="14"/>
      <c r="I559" s="15"/>
      <c r="J559" s="15"/>
      <c r="K559" s="15"/>
      <c r="L559" s="15"/>
      <c r="M559" s="15"/>
      <c r="N559" s="16"/>
      <c r="T559" s="8">
        <f t="shared" si="119"/>
        <v>0</v>
      </c>
      <c r="U559" s="8">
        <f t="shared" si="120"/>
        <v>0</v>
      </c>
      <c r="V559" s="1" t="str">
        <f t="shared" si="118"/>
        <v/>
      </c>
      <c r="W559" s="1" t="str">
        <f t="shared" si="121"/>
        <v/>
      </c>
    </row>
    <row r="560" spans="1:23" x14ac:dyDescent="0.3">
      <c r="A560" s="14"/>
      <c r="B560" s="15"/>
      <c r="C560" s="15"/>
      <c r="D560" s="15"/>
      <c r="E560" s="15"/>
      <c r="F560" s="15"/>
      <c r="G560" s="16"/>
      <c r="H560" s="14"/>
      <c r="I560" s="15"/>
      <c r="J560" s="15"/>
      <c r="K560" s="15"/>
      <c r="L560" s="15"/>
      <c r="M560" s="15"/>
      <c r="N560" s="16"/>
      <c r="T560" s="8">
        <f t="shared" si="119"/>
        <v>0</v>
      </c>
      <c r="U560" s="8">
        <f t="shared" si="120"/>
        <v>0</v>
      </c>
      <c r="V560" s="1" t="str">
        <f t="shared" si="118"/>
        <v/>
      </c>
      <c r="W560" s="1" t="str">
        <f t="shared" si="121"/>
        <v/>
      </c>
    </row>
    <row r="561" spans="1:23" x14ac:dyDescent="0.3">
      <c r="A561" s="14"/>
      <c r="B561" s="15"/>
      <c r="C561" s="15"/>
      <c r="D561" s="15"/>
      <c r="E561" s="15"/>
      <c r="F561" s="15"/>
      <c r="G561" s="16"/>
      <c r="H561" s="14"/>
      <c r="I561" s="15"/>
      <c r="J561" s="15"/>
      <c r="K561" s="15"/>
      <c r="L561" s="15"/>
      <c r="M561" s="15"/>
      <c r="N561" s="16"/>
      <c r="T561" s="8">
        <f t="shared" si="119"/>
        <v>0</v>
      </c>
      <c r="U561" s="8">
        <f t="shared" si="120"/>
        <v>0</v>
      </c>
      <c r="V561" s="1" t="str">
        <f t="shared" si="118"/>
        <v/>
      </c>
      <c r="W561" s="1" t="str">
        <f t="shared" si="121"/>
        <v/>
      </c>
    </row>
    <row r="562" spans="1:23" x14ac:dyDescent="0.3">
      <c r="A562" s="14"/>
      <c r="B562" s="15"/>
      <c r="C562" s="15"/>
      <c r="D562" s="15"/>
      <c r="E562" s="15"/>
      <c r="F562" s="15"/>
      <c r="G562" s="16"/>
      <c r="H562" s="14"/>
      <c r="I562" s="15"/>
      <c r="J562" s="15"/>
      <c r="K562" s="15"/>
      <c r="L562" s="15"/>
      <c r="M562" s="15"/>
      <c r="N562" s="16"/>
      <c r="T562" s="8">
        <f t="shared" si="119"/>
        <v>0</v>
      </c>
      <c r="U562" s="8">
        <f t="shared" si="120"/>
        <v>0</v>
      </c>
      <c r="V562" s="1" t="str">
        <f t="shared" si="118"/>
        <v/>
      </c>
      <c r="W562" s="1" t="str">
        <f t="shared" si="121"/>
        <v/>
      </c>
    </row>
    <row r="563" spans="1:23" x14ac:dyDescent="0.3">
      <c r="A563" s="14"/>
      <c r="B563" s="15"/>
      <c r="C563" s="15"/>
      <c r="D563" s="15"/>
      <c r="E563" s="15"/>
      <c r="F563" s="15"/>
      <c r="G563" s="16"/>
      <c r="H563" s="14"/>
      <c r="I563" s="15"/>
      <c r="J563" s="15"/>
      <c r="K563" s="15"/>
      <c r="L563" s="15"/>
      <c r="M563" s="15"/>
      <c r="N563" s="16"/>
      <c r="T563" s="8">
        <f t="shared" si="119"/>
        <v>0</v>
      </c>
      <c r="U563" s="8">
        <f t="shared" si="120"/>
        <v>0</v>
      </c>
      <c r="V563" s="1" t="str">
        <f t="shared" si="118"/>
        <v/>
      </c>
      <c r="W563" s="1" t="str">
        <f t="shared" si="121"/>
        <v/>
      </c>
    </row>
    <row r="564" spans="1:23" x14ac:dyDescent="0.3">
      <c r="A564" s="14"/>
      <c r="B564" s="15"/>
      <c r="C564" s="15"/>
      <c r="D564" s="15"/>
      <c r="E564" s="15"/>
      <c r="F564" s="15"/>
      <c r="G564" s="16"/>
      <c r="H564" s="14"/>
      <c r="I564" s="15"/>
      <c r="J564" s="15"/>
      <c r="K564" s="15"/>
      <c r="L564" s="15"/>
      <c r="M564" s="15"/>
      <c r="N564" s="16"/>
      <c r="T564" s="8">
        <f t="shared" si="119"/>
        <v>0</v>
      </c>
      <c r="U564" s="8">
        <f t="shared" si="120"/>
        <v>0</v>
      </c>
      <c r="V564" s="1" t="str">
        <f t="shared" si="118"/>
        <v/>
      </c>
      <c r="W564" s="1" t="str">
        <f t="shared" si="121"/>
        <v/>
      </c>
    </row>
    <row r="565" spans="1:23" x14ac:dyDescent="0.3">
      <c r="A565" s="14"/>
      <c r="B565" s="15"/>
      <c r="C565" s="15"/>
      <c r="D565" s="15"/>
      <c r="E565" s="15"/>
      <c r="F565" s="15"/>
      <c r="G565" s="16"/>
      <c r="H565" s="14"/>
      <c r="I565" s="15"/>
      <c r="J565" s="15"/>
      <c r="K565" s="15"/>
      <c r="L565" s="15"/>
      <c r="M565" s="15"/>
      <c r="N565" s="16"/>
      <c r="T565" s="8">
        <f t="shared" si="119"/>
        <v>0</v>
      </c>
      <c r="U565" s="8">
        <f t="shared" si="120"/>
        <v>0</v>
      </c>
      <c r="V565" s="1" t="str">
        <f t="shared" si="118"/>
        <v/>
      </c>
      <c r="W565" s="1" t="str">
        <f t="shared" si="121"/>
        <v/>
      </c>
    </row>
    <row r="566" spans="1:23" x14ac:dyDescent="0.3">
      <c r="A566" s="14"/>
      <c r="B566" s="15"/>
      <c r="C566" s="15"/>
      <c r="D566" s="15"/>
      <c r="E566" s="15"/>
      <c r="F566" s="15"/>
      <c r="G566" s="16"/>
      <c r="H566" s="14"/>
      <c r="I566" s="15"/>
      <c r="J566" s="15"/>
      <c r="K566" s="15"/>
      <c r="L566" s="15"/>
      <c r="M566" s="15"/>
      <c r="N566" s="16"/>
      <c r="T566" s="8">
        <f t="shared" si="119"/>
        <v>0</v>
      </c>
      <c r="U566" s="8">
        <f t="shared" si="120"/>
        <v>0</v>
      </c>
      <c r="V566" s="1" t="str">
        <f t="shared" si="118"/>
        <v/>
      </c>
      <c r="W566" s="1" t="str">
        <f t="shared" si="121"/>
        <v/>
      </c>
    </row>
    <row r="567" spans="1:23" x14ac:dyDescent="0.3">
      <c r="A567" s="14"/>
      <c r="B567" s="15"/>
      <c r="C567" s="15"/>
      <c r="D567" s="15"/>
      <c r="E567" s="15"/>
      <c r="F567" s="15"/>
      <c r="G567" s="16"/>
      <c r="H567" s="14"/>
      <c r="I567" s="15"/>
      <c r="J567" s="15"/>
      <c r="K567" s="15"/>
      <c r="L567" s="15"/>
      <c r="M567" s="15"/>
      <c r="N567" s="16"/>
      <c r="T567" s="8">
        <f t="shared" si="119"/>
        <v>0</v>
      </c>
      <c r="U567" s="8">
        <f t="shared" si="120"/>
        <v>0</v>
      </c>
      <c r="V567" s="1" t="str">
        <f t="shared" si="118"/>
        <v/>
      </c>
      <c r="W567" s="1" t="str">
        <f t="shared" si="121"/>
        <v/>
      </c>
    </row>
    <row r="568" spans="1:23" x14ac:dyDescent="0.3">
      <c r="A568" s="14"/>
      <c r="B568" s="15"/>
      <c r="C568" s="15"/>
      <c r="D568" s="15"/>
      <c r="E568" s="15"/>
      <c r="F568" s="15"/>
      <c r="G568" s="16"/>
      <c r="H568" s="14"/>
      <c r="I568" s="15"/>
      <c r="J568" s="15"/>
      <c r="K568" s="15"/>
      <c r="L568" s="15"/>
      <c r="M568" s="15"/>
      <c r="N568" s="16"/>
      <c r="T568" s="8">
        <f t="shared" si="119"/>
        <v>0</v>
      </c>
      <c r="U568" s="8">
        <f t="shared" si="120"/>
        <v>0</v>
      </c>
      <c r="V568" s="1" t="str">
        <f t="shared" si="118"/>
        <v/>
      </c>
      <c r="W568" s="1" t="str">
        <f t="shared" si="121"/>
        <v/>
      </c>
    </row>
    <row r="569" spans="1:23" x14ac:dyDescent="0.3">
      <c r="A569" s="14"/>
      <c r="B569" s="15"/>
      <c r="C569" s="15"/>
      <c r="D569" s="15"/>
      <c r="E569" s="15"/>
      <c r="F569" s="15"/>
      <c r="G569" s="16"/>
      <c r="H569" s="14"/>
      <c r="I569" s="15"/>
      <c r="J569" s="15"/>
      <c r="K569" s="15"/>
      <c r="L569" s="15"/>
      <c r="M569" s="15"/>
      <c r="N569" s="16"/>
      <c r="T569" s="8">
        <f t="shared" si="119"/>
        <v>0</v>
      </c>
      <c r="U569" s="8">
        <f t="shared" si="120"/>
        <v>0</v>
      </c>
      <c r="V569" s="1" t="str">
        <f t="shared" si="118"/>
        <v/>
      </c>
      <c r="W569" s="1" t="str">
        <f t="shared" si="121"/>
        <v/>
      </c>
    </row>
    <row r="570" spans="1:23" x14ac:dyDescent="0.3">
      <c r="A570" s="14"/>
      <c r="B570" s="15"/>
      <c r="C570" s="15"/>
      <c r="D570" s="15"/>
      <c r="E570" s="15"/>
      <c r="F570" s="15"/>
      <c r="G570" s="16"/>
      <c r="H570" s="14"/>
      <c r="I570" s="15"/>
      <c r="J570" s="15"/>
      <c r="K570" s="15"/>
      <c r="L570" s="15"/>
      <c r="M570" s="15"/>
      <c r="N570" s="16"/>
      <c r="T570" s="8">
        <f t="shared" si="119"/>
        <v>0</v>
      </c>
      <c r="U570" s="8">
        <f t="shared" si="120"/>
        <v>0</v>
      </c>
      <c r="V570" s="1" t="str">
        <f t="shared" si="118"/>
        <v/>
      </c>
      <c r="W570" s="1" t="str">
        <f t="shared" si="121"/>
        <v/>
      </c>
    </row>
    <row r="571" spans="1:23" x14ac:dyDescent="0.3">
      <c r="A571" s="14"/>
      <c r="B571" s="15"/>
      <c r="C571" s="15"/>
      <c r="D571" s="15"/>
      <c r="E571" s="15"/>
      <c r="F571" s="15"/>
      <c r="G571" s="16"/>
      <c r="H571" s="14"/>
      <c r="I571" s="15"/>
      <c r="J571" s="15"/>
      <c r="K571" s="15"/>
      <c r="L571" s="15"/>
      <c r="M571" s="15"/>
      <c r="N571" s="16"/>
      <c r="T571" s="8">
        <f t="shared" si="119"/>
        <v>0</v>
      </c>
      <c r="U571" s="8">
        <f t="shared" si="120"/>
        <v>0</v>
      </c>
      <c r="V571" s="1" t="str">
        <f t="shared" si="118"/>
        <v/>
      </c>
      <c r="W571" s="1" t="str">
        <f t="shared" si="121"/>
        <v/>
      </c>
    </row>
    <row r="572" spans="1:23" x14ac:dyDescent="0.3">
      <c r="A572" s="14"/>
      <c r="B572" s="15"/>
      <c r="C572" s="15"/>
      <c r="D572" s="15"/>
      <c r="E572" s="15"/>
      <c r="F572" s="15"/>
      <c r="G572" s="16"/>
      <c r="H572" s="14"/>
      <c r="I572" s="15"/>
      <c r="J572" s="15"/>
      <c r="K572" s="15"/>
      <c r="L572" s="15"/>
      <c r="M572" s="15"/>
      <c r="N572" s="16"/>
      <c r="T572" s="8">
        <f t="shared" si="119"/>
        <v>0</v>
      </c>
      <c r="U572" s="8">
        <f t="shared" si="120"/>
        <v>0</v>
      </c>
      <c r="V572" s="1" t="str">
        <f t="shared" si="118"/>
        <v/>
      </c>
      <c r="W572" s="1" t="str">
        <f t="shared" si="121"/>
        <v/>
      </c>
    </row>
    <row r="573" spans="1:23" x14ac:dyDescent="0.3">
      <c r="A573" s="14"/>
      <c r="B573" s="15"/>
      <c r="C573" s="15"/>
      <c r="D573" s="15"/>
      <c r="E573" s="15"/>
      <c r="F573" s="15"/>
      <c r="G573" s="16"/>
      <c r="H573" s="14"/>
      <c r="I573" s="15"/>
      <c r="J573" s="15"/>
      <c r="K573" s="15"/>
      <c r="L573" s="15"/>
      <c r="M573" s="15"/>
      <c r="N573" s="16"/>
      <c r="T573" s="8">
        <f t="shared" si="119"/>
        <v>0</v>
      </c>
      <c r="U573" s="8">
        <f t="shared" si="120"/>
        <v>0</v>
      </c>
      <c r="V573" s="1" t="str">
        <f t="shared" si="118"/>
        <v/>
      </c>
      <c r="W573" s="1" t="str">
        <f t="shared" si="121"/>
        <v/>
      </c>
    </row>
    <row r="574" spans="1:23" x14ac:dyDescent="0.3">
      <c r="A574" s="14"/>
      <c r="B574" s="15"/>
      <c r="C574" s="15"/>
      <c r="D574" s="15"/>
      <c r="E574" s="15"/>
      <c r="F574" s="15"/>
      <c r="G574" s="16"/>
      <c r="H574" s="14"/>
      <c r="I574" s="15"/>
      <c r="J574" s="15"/>
      <c r="K574" s="15"/>
      <c r="L574" s="15"/>
      <c r="M574" s="15"/>
      <c r="N574" s="16"/>
      <c r="T574" s="8">
        <f t="shared" si="119"/>
        <v>0</v>
      </c>
      <c r="U574" s="8">
        <f t="shared" si="120"/>
        <v>0</v>
      </c>
      <c r="V574" s="1" t="str">
        <f t="shared" si="118"/>
        <v/>
      </c>
      <c r="W574" s="1" t="str">
        <f t="shared" si="121"/>
        <v/>
      </c>
    </row>
    <row r="575" spans="1:23" x14ac:dyDescent="0.3">
      <c r="A575" s="14"/>
      <c r="B575" s="15"/>
      <c r="C575" s="15"/>
      <c r="D575" s="15"/>
      <c r="E575" s="15"/>
      <c r="F575" s="15"/>
      <c r="G575" s="16"/>
      <c r="H575" s="14"/>
      <c r="I575" s="15"/>
      <c r="J575" s="15"/>
      <c r="K575" s="15"/>
      <c r="L575" s="15"/>
      <c r="M575" s="15"/>
      <c r="N575" s="16"/>
      <c r="T575" s="8">
        <f t="shared" si="119"/>
        <v>0</v>
      </c>
      <c r="U575" s="8">
        <f t="shared" si="120"/>
        <v>0</v>
      </c>
      <c r="V575" s="1" t="str">
        <f t="shared" si="118"/>
        <v/>
      </c>
      <c r="W575" s="1" t="str">
        <f t="shared" si="121"/>
        <v/>
      </c>
    </row>
    <row r="576" spans="1:23" x14ac:dyDescent="0.3">
      <c r="A576" s="14"/>
      <c r="B576" s="15"/>
      <c r="C576" s="15"/>
      <c r="D576" s="15"/>
      <c r="E576" s="15"/>
      <c r="F576" s="15"/>
      <c r="G576" s="16"/>
      <c r="H576" s="14"/>
      <c r="I576" s="15"/>
      <c r="J576" s="15"/>
      <c r="K576" s="15"/>
      <c r="L576" s="15"/>
      <c r="M576" s="15"/>
      <c r="N576" s="16"/>
      <c r="T576" s="8">
        <f t="shared" si="119"/>
        <v>0</v>
      </c>
      <c r="U576" s="8">
        <f t="shared" si="120"/>
        <v>0</v>
      </c>
      <c r="V576" s="1" t="str">
        <f t="shared" si="118"/>
        <v/>
      </c>
      <c r="W576" s="1" t="str">
        <f t="shared" si="121"/>
        <v/>
      </c>
    </row>
    <row r="577" spans="1:23" x14ac:dyDescent="0.3">
      <c r="A577" s="14"/>
      <c r="B577" s="15"/>
      <c r="C577" s="15"/>
      <c r="D577" s="15"/>
      <c r="E577" s="15"/>
      <c r="F577" s="15"/>
      <c r="G577" s="16"/>
      <c r="H577" s="14"/>
      <c r="I577" s="15"/>
      <c r="J577" s="15"/>
      <c r="K577" s="15"/>
      <c r="L577" s="15"/>
      <c r="M577" s="15"/>
      <c r="N577" s="16"/>
      <c r="T577" s="8">
        <f t="shared" si="119"/>
        <v>0</v>
      </c>
      <c r="U577" s="8">
        <f t="shared" si="120"/>
        <v>0</v>
      </c>
      <c r="V577" s="1" t="str">
        <f t="shared" si="118"/>
        <v/>
      </c>
      <c r="W577" s="1" t="str">
        <f t="shared" si="121"/>
        <v/>
      </c>
    </row>
    <row r="578" spans="1:23" x14ac:dyDescent="0.3">
      <c r="A578" s="14"/>
      <c r="B578" s="15"/>
      <c r="C578" s="15"/>
      <c r="D578" s="15"/>
      <c r="E578" s="15"/>
      <c r="F578" s="15"/>
      <c r="G578" s="16"/>
      <c r="H578" s="14"/>
      <c r="I578" s="15"/>
      <c r="J578" s="15"/>
      <c r="K578" s="15"/>
      <c r="L578" s="15"/>
      <c r="M578" s="15"/>
      <c r="N578" s="16"/>
      <c r="T578" s="8">
        <f t="shared" si="119"/>
        <v>0</v>
      </c>
      <c r="U578" s="8">
        <f t="shared" si="120"/>
        <v>0</v>
      </c>
      <c r="V578" s="1" t="str">
        <f t="shared" si="118"/>
        <v/>
      </c>
      <c r="W578" s="1" t="str">
        <f t="shared" si="121"/>
        <v/>
      </c>
    </row>
    <row r="579" spans="1:23" x14ac:dyDescent="0.3">
      <c r="A579" s="14"/>
      <c r="B579" s="15"/>
      <c r="C579" s="15"/>
      <c r="D579" s="15"/>
      <c r="E579" s="15"/>
      <c r="F579" s="15"/>
      <c r="G579" s="16"/>
      <c r="H579" s="14"/>
      <c r="I579" s="15"/>
      <c r="J579" s="15"/>
      <c r="K579" s="15"/>
      <c r="L579" s="15"/>
      <c r="M579" s="15"/>
      <c r="N579" s="16"/>
      <c r="T579" s="8">
        <f t="shared" si="119"/>
        <v>0</v>
      </c>
      <c r="U579" s="8">
        <f t="shared" si="120"/>
        <v>0</v>
      </c>
      <c r="V579" s="1" t="str">
        <f t="shared" si="118"/>
        <v/>
      </c>
      <c r="W579" s="1" t="str">
        <f t="shared" si="121"/>
        <v/>
      </c>
    </row>
    <row r="580" spans="1:23" x14ac:dyDescent="0.3">
      <c r="A580" s="14"/>
      <c r="B580" s="15"/>
      <c r="C580" s="15"/>
      <c r="D580" s="15"/>
      <c r="E580" s="15"/>
      <c r="F580" s="15"/>
      <c r="G580" s="16"/>
      <c r="H580" s="14"/>
      <c r="I580" s="15"/>
      <c r="J580" s="15"/>
      <c r="K580" s="15"/>
      <c r="L580" s="15"/>
      <c r="M580" s="15"/>
      <c r="N580" s="16"/>
      <c r="T580" s="8">
        <f t="shared" si="119"/>
        <v>0</v>
      </c>
      <c r="U580" s="8">
        <f t="shared" si="120"/>
        <v>0</v>
      </c>
      <c r="V580" s="1" t="str">
        <f t="shared" si="118"/>
        <v/>
      </c>
      <c r="W580" s="1" t="str">
        <f t="shared" si="121"/>
        <v/>
      </c>
    </row>
    <row r="581" spans="1:23" x14ac:dyDescent="0.3">
      <c r="A581" s="14"/>
      <c r="B581" s="15"/>
      <c r="C581" s="15"/>
      <c r="D581" s="15"/>
      <c r="E581" s="15"/>
      <c r="F581" s="15"/>
      <c r="G581" s="16"/>
      <c r="H581" s="14"/>
      <c r="I581" s="15"/>
      <c r="J581" s="15"/>
      <c r="K581" s="15"/>
      <c r="L581" s="15"/>
      <c r="M581" s="15"/>
      <c r="N581" s="16"/>
      <c r="T581" s="8">
        <f t="shared" si="119"/>
        <v>0</v>
      </c>
      <c r="U581" s="8">
        <f t="shared" si="120"/>
        <v>0</v>
      </c>
      <c r="V581" s="1" t="str">
        <f t="shared" si="118"/>
        <v/>
      </c>
      <c r="W581" s="1" t="str">
        <f t="shared" si="121"/>
        <v/>
      </c>
    </row>
    <row r="582" spans="1:23" x14ac:dyDescent="0.3">
      <c r="A582" s="14"/>
      <c r="B582" s="15"/>
      <c r="C582" s="15"/>
      <c r="D582" s="15"/>
      <c r="E582" s="15"/>
      <c r="F582" s="15"/>
      <c r="G582" s="16"/>
      <c r="H582" s="14"/>
      <c r="I582" s="15"/>
      <c r="J582" s="15"/>
      <c r="K582" s="15"/>
      <c r="L582" s="15"/>
      <c r="M582" s="15"/>
      <c r="N582" s="16"/>
      <c r="T582" s="8">
        <f t="shared" si="119"/>
        <v>0</v>
      </c>
      <c r="U582" s="8">
        <f t="shared" si="120"/>
        <v>0</v>
      </c>
      <c r="V582" s="1" t="str">
        <f t="shared" si="118"/>
        <v/>
      </c>
      <c r="W582" s="1" t="str">
        <f t="shared" si="121"/>
        <v/>
      </c>
    </row>
    <row r="583" spans="1:23" x14ac:dyDescent="0.3">
      <c r="A583" s="14"/>
      <c r="B583" s="15"/>
      <c r="C583" s="15"/>
      <c r="D583" s="15"/>
      <c r="E583" s="15"/>
      <c r="F583" s="15"/>
      <c r="G583" s="16"/>
      <c r="H583" s="14"/>
      <c r="I583" s="15"/>
      <c r="J583" s="15"/>
      <c r="K583" s="15"/>
      <c r="L583" s="15"/>
      <c r="M583" s="15"/>
      <c r="N583" s="16"/>
      <c r="T583" s="8">
        <f t="shared" si="119"/>
        <v>0</v>
      </c>
      <c r="U583" s="8">
        <f t="shared" si="120"/>
        <v>0</v>
      </c>
      <c r="V583" s="1" t="str">
        <f t="shared" si="118"/>
        <v/>
      </c>
      <c r="W583" s="1" t="str">
        <f t="shared" si="121"/>
        <v/>
      </c>
    </row>
    <row r="584" spans="1:23" x14ac:dyDescent="0.3">
      <c r="A584" s="14"/>
      <c r="B584" s="15"/>
      <c r="C584" s="15"/>
      <c r="D584" s="15"/>
      <c r="E584" s="15"/>
      <c r="F584" s="15"/>
      <c r="G584" s="16"/>
      <c r="H584" s="14"/>
      <c r="I584" s="15"/>
      <c r="J584" s="15"/>
      <c r="K584" s="15"/>
      <c r="L584" s="15"/>
      <c r="M584" s="15"/>
      <c r="N584" s="16"/>
      <c r="T584" s="8">
        <f t="shared" si="119"/>
        <v>0</v>
      </c>
      <c r="U584" s="8">
        <f t="shared" si="120"/>
        <v>0</v>
      </c>
      <c r="V584" s="1" t="str">
        <f t="shared" ref="V584:V647" si="122">IF(A584&lt;&gt;"",1,"")</f>
        <v/>
      </c>
      <c r="W584" s="1" t="str">
        <f t="shared" si="121"/>
        <v/>
      </c>
    </row>
    <row r="585" spans="1:23" x14ac:dyDescent="0.3">
      <c r="A585" s="14"/>
      <c r="B585" s="15"/>
      <c r="C585" s="15"/>
      <c r="D585" s="15"/>
      <c r="E585" s="15"/>
      <c r="F585" s="15"/>
      <c r="G585" s="16"/>
      <c r="H585" s="14"/>
      <c r="I585" s="15"/>
      <c r="J585" s="15"/>
      <c r="K585" s="15"/>
      <c r="L585" s="15"/>
      <c r="M585" s="15"/>
      <c r="N585" s="16"/>
      <c r="T585" s="8">
        <f t="shared" ref="T585:T648" si="123">IF(A585&lt;&gt;"",MIN(F585,B585-D585),0)</f>
        <v>0</v>
      </c>
      <c r="U585" s="8">
        <f t="shared" ref="U585:U648" si="124">IF(H585&lt;&gt;"",MIN(M585,I585-K585),0)</f>
        <v>0</v>
      </c>
      <c r="V585" s="1" t="str">
        <f t="shared" si="122"/>
        <v/>
      </c>
      <c r="W585" s="1" t="str">
        <f t="shared" ref="W585:W648" si="125">IF(H585&lt;&gt;"",1,"")</f>
        <v/>
      </c>
    </row>
    <row r="586" spans="1:23" x14ac:dyDescent="0.3">
      <c r="A586" s="14"/>
      <c r="B586" s="15"/>
      <c r="C586" s="15"/>
      <c r="D586" s="15"/>
      <c r="E586" s="15"/>
      <c r="F586" s="15"/>
      <c r="G586" s="16"/>
      <c r="H586" s="14"/>
      <c r="I586" s="15"/>
      <c r="J586" s="15"/>
      <c r="K586" s="15"/>
      <c r="L586" s="15"/>
      <c r="M586" s="15"/>
      <c r="N586" s="16"/>
      <c r="T586" s="8">
        <f t="shared" si="123"/>
        <v>0</v>
      </c>
      <c r="U586" s="8">
        <f t="shared" si="124"/>
        <v>0</v>
      </c>
      <c r="V586" s="1" t="str">
        <f t="shared" si="122"/>
        <v/>
      </c>
      <c r="W586" s="1" t="str">
        <f t="shared" si="125"/>
        <v/>
      </c>
    </row>
    <row r="587" spans="1:23" x14ac:dyDescent="0.3">
      <c r="A587" s="14"/>
      <c r="B587" s="15"/>
      <c r="C587" s="15"/>
      <c r="D587" s="15"/>
      <c r="E587" s="15"/>
      <c r="F587" s="15"/>
      <c r="G587" s="16"/>
      <c r="H587" s="14"/>
      <c r="I587" s="15"/>
      <c r="J587" s="15"/>
      <c r="K587" s="15"/>
      <c r="L587" s="15"/>
      <c r="M587" s="15"/>
      <c r="N587" s="16"/>
      <c r="T587" s="8">
        <f t="shared" si="123"/>
        <v>0</v>
      </c>
      <c r="U587" s="8">
        <f t="shared" si="124"/>
        <v>0</v>
      </c>
      <c r="V587" s="1" t="str">
        <f t="shared" si="122"/>
        <v/>
      </c>
      <c r="W587" s="1" t="str">
        <f t="shared" si="125"/>
        <v/>
      </c>
    </row>
    <row r="588" spans="1:23" x14ac:dyDescent="0.3">
      <c r="A588" s="14"/>
      <c r="B588" s="15"/>
      <c r="C588" s="15"/>
      <c r="D588" s="15"/>
      <c r="E588" s="15"/>
      <c r="F588" s="15"/>
      <c r="G588" s="16"/>
      <c r="H588" s="14"/>
      <c r="I588" s="15"/>
      <c r="J588" s="15"/>
      <c r="K588" s="15"/>
      <c r="L588" s="15"/>
      <c r="M588" s="15"/>
      <c r="N588" s="16"/>
      <c r="T588" s="8">
        <f t="shared" si="123"/>
        <v>0</v>
      </c>
      <c r="U588" s="8">
        <f t="shared" si="124"/>
        <v>0</v>
      </c>
      <c r="V588" s="1" t="str">
        <f t="shared" si="122"/>
        <v/>
      </c>
      <c r="W588" s="1" t="str">
        <f t="shared" si="125"/>
        <v/>
      </c>
    </row>
    <row r="589" spans="1:23" x14ac:dyDescent="0.3">
      <c r="A589" s="14"/>
      <c r="B589" s="15"/>
      <c r="C589" s="15"/>
      <c r="D589" s="15"/>
      <c r="E589" s="15"/>
      <c r="F589" s="15"/>
      <c r="G589" s="16"/>
      <c r="H589" s="14"/>
      <c r="I589" s="15"/>
      <c r="J589" s="15"/>
      <c r="K589" s="15"/>
      <c r="L589" s="15"/>
      <c r="M589" s="15"/>
      <c r="N589" s="16"/>
      <c r="T589" s="8">
        <f t="shared" si="123"/>
        <v>0</v>
      </c>
      <c r="U589" s="8">
        <f t="shared" si="124"/>
        <v>0</v>
      </c>
      <c r="V589" s="1" t="str">
        <f t="shared" si="122"/>
        <v/>
      </c>
      <c r="W589" s="1" t="str">
        <f t="shared" si="125"/>
        <v/>
      </c>
    </row>
    <row r="590" spans="1:23" x14ac:dyDescent="0.3">
      <c r="A590" s="14"/>
      <c r="B590" s="15"/>
      <c r="C590" s="15"/>
      <c r="D590" s="15"/>
      <c r="E590" s="15"/>
      <c r="F590" s="15"/>
      <c r="G590" s="16"/>
      <c r="H590" s="14"/>
      <c r="I590" s="15"/>
      <c r="J590" s="15"/>
      <c r="K590" s="15"/>
      <c r="L590" s="15"/>
      <c r="M590" s="15"/>
      <c r="N590" s="16"/>
      <c r="T590" s="8">
        <f t="shared" si="123"/>
        <v>0</v>
      </c>
      <c r="U590" s="8">
        <f t="shared" si="124"/>
        <v>0</v>
      </c>
      <c r="V590" s="1" t="str">
        <f t="shared" si="122"/>
        <v/>
      </c>
      <c r="W590" s="1" t="str">
        <f t="shared" si="125"/>
        <v/>
      </c>
    </row>
    <row r="591" spans="1:23" x14ac:dyDescent="0.3">
      <c r="A591" s="14"/>
      <c r="B591" s="15"/>
      <c r="C591" s="15"/>
      <c r="D591" s="15"/>
      <c r="E591" s="15"/>
      <c r="F591" s="15"/>
      <c r="G591" s="16"/>
      <c r="H591" s="14"/>
      <c r="I591" s="15"/>
      <c r="J591" s="15"/>
      <c r="K591" s="15"/>
      <c r="L591" s="15"/>
      <c r="M591" s="15"/>
      <c r="N591" s="16"/>
      <c r="T591" s="8">
        <f t="shared" si="123"/>
        <v>0</v>
      </c>
      <c r="U591" s="8">
        <f t="shared" si="124"/>
        <v>0</v>
      </c>
      <c r="V591" s="1" t="str">
        <f t="shared" si="122"/>
        <v/>
      </c>
      <c r="W591" s="1" t="str">
        <f t="shared" si="125"/>
        <v/>
      </c>
    </row>
    <row r="592" spans="1:23" x14ac:dyDescent="0.3">
      <c r="A592" s="14"/>
      <c r="B592" s="15"/>
      <c r="C592" s="15"/>
      <c r="D592" s="15"/>
      <c r="E592" s="15"/>
      <c r="F592" s="15"/>
      <c r="G592" s="16"/>
      <c r="H592" s="14"/>
      <c r="I592" s="15"/>
      <c r="J592" s="15"/>
      <c r="K592" s="15"/>
      <c r="L592" s="15"/>
      <c r="M592" s="15"/>
      <c r="N592" s="16"/>
      <c r="T592" s="8">
        <f t="shared" si="123"/>
        <v>0</v>
      </c>
      <c r="U592" s="8">
        <f t="shared" si="124"/>
        <v>0</v>
      </c>
      <c r="V592" s="1" t="str">
        <f t="shared" si="122"/>
        <v/>
      </c>
      <c r="W592" s="1" t="str">
        <f t="shared" si="125"/>
        <v/>
      </c>
    </row>
    <row r="593" spans="1:23" x14ac:dyDescent="0.3">
      <c r="A593" s="14"/>
      <c r="B593" s="15"/>
      <c r="C593" s="15"/>
      <c r="D593" s="15"/>
      <c r="E593" s="15"/>
      <c r="F593" s="15"/>
      <c r="G593" s="16"/>
      <c r="H593" s="14"/>
      <c r="I593" s="15"/>
      <c r="J593" s="15"/>
      <c r="K593" s="15"/>
      <c r="L593" s="15"/>
      <c r="M593" s="15"/>
      <c r="N593" s="16"/>
      <c r="T593" s="8">
        <f t="shared" si="123"/>
        <v>0</v>
      </c>
      <c r="U593" s="8">
        <f t="shared" si="124"/>
        <v>0</v>
      </c>
      <c r="V593" s="1" t="str">
        <f t="shared" si="122"/>
        <v/>
      </c>
      <c r="W593" s="1" t="str">
        <f t="shared" si="125"/>
        <v/>
      </c>
    </row>
    <row r="594" spans="1:23" x14ac:dyDescent="0.3">
      <c r="A594" s="14"/>
      <c r="B594" s="15"/>
      <c r="C594" s="15"/>
      <c r="D594" s="15"/>
      <c r="E594" s="15"/>
      <c r="F594" s="15"/>
      <c r="G594" s="16"/>
      <c r="H594" s="14"/>
      <c r="I594" s="15"/>
      <c r="J594" s="15"/>
      <c r="K594" s="15"/>
      <c r="L594" s="15"/>
      <c r="M594" s="15"/>
      <c r="N594" s="16"/>
      <c r="T594" s="8">
        <f t="shared" si="123"/>
        <v>0</v>
      </c>
      <c r="U594" s="8">
        <f t="shared" si="124"/>
        <v>0</v>
      </c>
      <c r="V594" s="1" t="str">
        <f t="shared" si="122"/>
        <v/>
      </c>
      <c r="W594" s="1" t="str">
        <f t="shared" si="125"/>
        <v/>
      </c>
    </row>
    <row r="595" spans="1:23" x14ac:dyDescent="0.3">
      <c r="A595" s="14"/>
      <c r="B595" s="15"/>
      <c r="C595" s="15"/>
      <c r="D595" s="15"/>
      <c r="E595" s="15"/>
      <c r="F595" s="15"/>
      <c r="G595" s="16"/>
      <c r="H595" s="14"/>
      <c r="I595" s="15"/>
      <c r="J595" s="15"/>
      <c r="K595" s="15"/>
      <c r="L595" s="15"/>
      <c r="M595" s="15"/>
      <c r="N595" s="16"/>
      <c r="T595" s="8">
        <f t="shared" si="123"/>
        <v>0</v>
      </c>
      <c r="U595" s="8">
        <f t="shared" si="124"/>
        <v>0</v>
      </c>
      <c r="V595" s="1" t="str">
        <f t="shared" si="122"/>
        <v/>
      </c>
      <c r="W595" s="1" t="str">
        <f t="shared" si="125"/>
        <v/>
      </c>
    </row>
    <row r="596" spans="1:23" x14ac:dyDescent="0.3">
      <c r="A596" s="14"/>
      <c r="B596" s="15"/>
      <c r="C596" s="15"/>
      <c r="D596" s="15"/>
      <c r="E596" s="15"/>
      <c r="F596" s="15"/>
      <c r="G596" s="16"/>
      <c r="H596" s="14"/>
      <c r="I596" s="15"/>
      <c r="J596" s="15"/>
      <c r="K596" s="15"/>
      <c r="L596" s="15"/>
      <c r="M596" s="15"/>
      <c r="N596" s="16"/>
      <c r="T596" s="8">
        <f t="shared" si="123"/>
        <v>0</v>
      </c>
      <c r="U596" s="8">
        <f t="shared" si="124"/>
        <v>0</v>
      </c>
      <c r="V596" s="1" t="str">
        <f t="shared" si="122"/>
        <v/>
      </c>
      <c r="W596" s="1" t="str">
        <f t="shared" si="125"/>
        <v/>
      </c>
    </row>
    <row r="597" spans="1:23" x14ac:dyDescent="0.3">
      <c r="A597" s="14"/>
      <c r="B597" s="15"/>
      <c r="C597" s="15"/>
      <c r="D597" s="15"/>
      <c r="E597" s="15"/>
      <c r="F597" s="15"/>
      <c r="G597" s="16"/>
      <c r="H597" s="14"/>
      <c r="I597" s="15"/>
      <c r="J597" s="15"/>
      <c r="K597" s="15"/>
      <c r="L597" s="15"/>
      <c r="M597" s="15"/>
      <c r="N597" s="16"/>
      <c r="T597" s="8">
        <f t="shared" si="123"/>
        <v>0</v>
      </c>
      <c r="U597" s="8">
        <f t="shared" si="124"/>
        <v>0</v>
      </c>
      <c r="V597" s="1" t="str">
        <f t="shared" si="122"/>
        <v/>
      </c>
      <c r="W597" s="1" t="str">
        <f t="shared" si="125"/>
        <v/>
      </c>
    </row>
    <row r="598" spans="1:23" x14ac:dyDescent="0.3">
      <c r="A598" s="14"/>
      <c r="B598" s="15"/>
      <c r="C598" s="15"/>
      <c r="D598" s="15"/>
      <c r="E598" s="15"/>
      <c r="F598" s="15"/>
      <c r="G598" s="16"/>
      <c r="H598" s="14"/>
      <c r="I598" s="15"/>
      <c r="J598" s="15"/>
      <c r="K598" s="15"/>
      <c r="L598" s="15"/>
      <c r="M598" s="15"/>
      <c r="N598" s="16"/>
      <c r="T598" s="8">
        <f t="shared" si="123"/>
        <v>0</v>
      </c>
      <c r="U598" s="8">
        <f t="shared" si="124"/>
        <v>0</v>
      </c>
      <c r="V598" s="1" t="str">
        <f t="shared" si="122"/>
        <v/>
      </c>
      <c r="W598" s="1" t="str">
        <f t="shared" si="125"/>
        <v/>
      </c>
    </row>
    <row r="599" spans="1:23" x14ac:dyDescent="0.3">
      <c r="A599" s="14"/>
      <c r="B599" s="15"/>
      <c r="C599" s="15"/>
      <c r="D599" s="15"/>
      <c r="E599" s="15"/>
      <c r="F599" s="15"/>
      <c r="G599" s="16"/>
      <c r="H599" s="14"/>
      <c r="I599" s="15"/>
      <c r="J599" s="15"/>
      <c r="K599" s="15"/>
      <c r="L599" s="15"/>
      <c r="M599" s="15"/>
      <c r="N599" s="16"/>
      <c r="T599" s="8">
        <f t="shared" si="123"/>
        <v>0</v>
      </c>
      <c r="U599" s="8">
        <f t="shared" si="124"/>
        <v>0</v>
      </c>
      <c r="V599" s="1" t="str">
        <f t="shared" si="122"/>
        <v/>
      </c>
      <c r="W599" s="1" t="str">
        <f t="shared" si="125"/>
        <v/>
      </c>
    </row>
    <row r="600" spans="1:23" x14ac:dyDescent="0.3">
      <c r="A600" s="14"/>
      <c r="B600" s="15"/>
      <c r="C600" s="15"/>
      <c r="D600" s="15"/>
      <c r="E600" s="15"/>
      <c r="F600" s="15"/>
      <c r="G600" s="16"/>
      <c r="H600" s="14"/>
      <c r="I600" s="15"/>
      <c r="J600" s="15"/>
      <c r="K600" s="15"/>
      <c r="L600" s="15"/>
      <c r="M600" s="15"/>
      <c r="N600" s="16"/>
      <c r="T600" s="8">
        <f t="shared" si="123"/>
        <v>0</v>
      </c>
      <c r="U600" s="8">
        <f t="shared" si="124"/>
        <v>0</v>
      </c>
      <c r="V600" s="1" t="str">
        <f t="shared" si="122"/>
        <v/>
      </c>
      <c r="W600" s="1" t="str">
        <f t="shared" si="125"/>
        <v/>
      </c>
    </row>
    <row r="601" spans="1:23" x14ac:dyDescent="0.3">
      <c r="A601" s="14"/>
      <c r="B601" s="15"/>
      <c r="C601" s="15"/>
      <c r="D601" s="15"/>
      <c r="E601" s="15"/>
      <c r="F601" s="15"/>
      <c r="G601" s="16"/>
      <c r="H601" s="14"/>
      <c r="I601" s="15"/>
      <c r="J601" s="15"/>
      <c r="K601" s="15"/>
      <c r="L601" s="15"/>
      <c r="M601" s="15"/>
      <c r="N601" s="16"/>
      <c r="T601" s="8">
        <f t="shared" si="123"/>
        <v>0</v>
      </c>
      <c r="U601" s="8">
        <f t="shared" si="124"/>
        <v>0</v>
      </c>
      <c r="V601" s="1" t="str">
        <f t="shared" si="122"/>
        <v/>
      </c>
      <c r="W601" s="1" t="str">
        <f t="shared" si="125"/>
        <v/>
      </c>
    </row>
    <row r="602" spans="1:23" x14ac:dyDescent="0.3">
      <c r="A602" s="14"/>
      <c r="B602" s="15"/>
      <c r="C602" s="15"/>
      <c r="D602" s="15"/>
      <c r="E602" s="15"/>
      <c r="F602" s="15"/>
      <c r="G602" s="16"/>
      <c r="H602" s="14"/>
      <c r="I602" s="15"/>
      <c r="J602" s="15"/>
      <c r="K602" s="15"/>
      <c r="L602" s="15"/>
      <c r="M602" s="15"/>
      <c r="N602" s="16"/>
      <c r="T602" s="8">
        <f t="shared" si="123"/>
        <v>0</v>
      </c>
      <c r="U602" s="8">
        <f t="shared" si="124"/>
        <v>0</v>
      </c>
      <c r="V602" s="1" t="str">
        <f t="shared" si="122"/>
        <v/>
      </c>
      <c r="W602" s="1" t="str">
        <f t="shared" si="125"/>
        <v/>
      </c>
    </row>
    <row r="603" spans="1:23" x14ac:dyDescent="0.3">
      <c r="A603" s="14"/>
      <c r="B603" s="15"/>
      <c r="C603" s="15"/>
      <c r="D603" s="15"/>
      <c r="E603" s="15"/>
      <c r="F603" s="15"/>
      <c r="G603" s="16"/>
      <c r="H603" s="14"/>
      <c r="I603" s="15"/>
      <c r="J603" s="15"/>
      <c r="K603" s="15"/>
      <c r="L603" s="15"/>
      <c r="M603" s="15"/>
      <c r="N603" s="16"/>
      <c r="T603" s="8">
        <f t="shared" si="123"/>
        <v>0</v>
      </c>
      <c r="U603" s="8">
        <f t="shared" si="124"/>
        <v>0</v>
      </c>
      <c r="V603" s="1" t="str">
        <f t="shared" si="122"/>
        <v/>
      </c>
      <c r="W603" s="1" t="str">
        <f t="shared" si="125"/>
        <v/>
      </c>
    </row>
    <row r="604" spans="1:23" x14ac:dyDescent="0.3">
      <c r="A604" s="14"/>
      <c r="B604" s="15"/>
      <c r="C604" s="15"/>
      <c r="D604" s="15"/>
      <c r="E604" s="15"/>
      <c r="F604" s="15"/>
      <c r="G604" s="16"/>
      <c r="H604" s="14"/>
      <c r="I604" s="15"/>
      <c r="J604" s="15"/>
      <c r="K604" s="15"/>
      <c r="L604" s="15"/>
      <c r="M604" s="15"/>
      <c r="N604" s="16"/>
      <c r="T604" s="8">
        <f t="shared" si="123"/>
        <v>0</v>
      </c>
      <c r="U604" s="8">
        <f t="shared" si="124"/>
        <v>0</v>
      </c>
      <c r="V604" s="1" t="str">
        <f t="shared" si="122"/>
        <v/>
      </c>
      <c r="W604" s="1" t="str">
        <f t="shared" si="125"/>
        <v/>
      </c>
    </row>
    <row r="605" spans="1:23" x14ac:dyDescent="0.3">
      <c r="A605" s="14"/>
      <c r="B605" s="15"/>
      <c r="C605" s="15"/>
      <c r="D605" s="15"/>
      <c r="E605" s="15"/>
      <c r="F605" s="15"/>
      <c r="G605" s="16"/>
      <c r="H605" s="14"/>
      <c r="I605" s="15"/>
      <c r="J605" s="15"/>
      <c r="K605" s="15"/>
      <c r="L605" s="15"/>
      <c r="M605" s="15"/>
      <c r="N605" s="16"/>
      <c r="T605" s="8">
        <f t="shared" si="123"/>
        <v>0</v>
      </c>
      <c r="U605" s="8">
        <f t="shared" si="124"/>
        <v>0</v>
      </c>
      <c r="V605" s="1" t="str">
        <f t="shared" si="122"/>
        <v/>
      </c>
      <c r="W605" s="1" t="str">
        <f t="shared" si="125"/>
        <v/>
      </c>
    </row>
    <row r="606" spans="1:23" x14ac:dyDescent="0.3">
      <c r="A606" s="14"/>
      <c r="B606" s="15"/>
      <c r="C606" s="15"/>
      <c r="D606" s="15"/>
      <c r="E606" s="15"/>
      <c r="F606" s="15"/>
      <c r="G606" s="16"/>
      <c r="H606" s="14"/>
      <c r="I606" s="15"/>
      <c r="J606" s="15"/>
      <c r="K606" s="15"/>
      <c r="L606" s="15"/>
      <c r="M606" s="15"/>
      <c r="N606" s="16"/>
      <c r="T606" s="8">
        <f t="shared" si="123"/>
        <v>0</v>
      </c>
      <c r="U606" s="8">
        <f t="shared" si="124"/>
        <v>0</v>
      </c>
      <c r="V606" s="1" t="str">
        <f t="shared" si="122"/>
        <v/>
      </c>
      <c r="W606" s="1" t="str">
        <f t="shared" si="125"/>
        <v/>
      </c>
    </row>
    <row r="607" spans="1:23" x14ac:dyDescent="0.3">
      <c r="A607" s="14"/>
      <c r="B607" s="15"/>
      <c r="C607" s="15"/>
      <c r="D607" s="15"/>
      <c r="E607" s="15"/>
      <c r="F607" s="15"/>
      <c r="G607" s="16"/>
      <c r="H607" s="14"/>
      <c r="I607" s="15"/>
      <c r="J607" s="15"/>
      <c r="K607" s="15"/>
      <c r="L607" s="15"/>
      <c r="M607" s="15"/>
      <c r="N607" s="16"/>
      <c r="T607" s="8">
        <f t="shared" si="123"/>
        <v>0</v>
      </c>
      <c r="U607" s="8">
        <f t="shared" si="124"/>
        <v>0</v>
      </c>
      <c r="V607" s="1" t="str">
        <f t="shared" si="122"/>
        <v/>
      </c>
      <c r="W607" s="1" t="str">
        <f t="shared" si="125"/>
        <v/>
      </c>
    </row>
    <row r="608" spans="1:23" x14ac:dyDescent="0.3">
      <c r="A608" s="14"/>
      <c r="B608" s="15"/>
      <c r="C608" s="15"/>
      <c r="D608" s="15"/>
      <c r="E608" s="15"/>
      <c r="F608" s="15"/>
      <c r="G608" s="16"/>
      <c r="H608" s="14"/>
      <c r="I608" s="15"/>
      <c r="J608" s="15"/>
      <c r="K608" s="15"/>
      <c r="L608" s="15"/>
      <c r="M608" s="15"/>
      <c r="N608" s="16"/>
      <c r="T608" s="8">
        <f t="shared" si="123"/>
        <v>0</v>
      </c>
      <c r="U608" s="8">
        <f t="shared" si="124"/>
        <v>0</v>
      </c>
      <c r="V608" s="1" t="str">
        <f t="shared" si="122"/>
        <v/>
      </c>
      <c r="W608" s="1" t="str">
        <f t="shared" si="125"/>
        <v/>
      </c>
    </row>
    <row r="609" spans="1:23" x14ac:dyDescent="0.3">
      <c r="A609" s="14"/>
      <c r="B609" s="15"/>
      <c r="C609" s="15"/>
      <c r="D609" s="15"/>
      <c r="E609" s="15"/>
      <c r="F609" s="15"/>
      <c r="G609" s="16"/>
      <c r="H609" s="14"/>
      <c r="I609" s="15"/>
      <c r="J609" s="15"/>
      <c r="K609" s="15"/>
      <c r="L609" s="15"/>
      <c r="M609" s="15"/>
      <c r="N609" s="16"/>
      <c r="T609" s="8">
        <f t="shared" si="123"/>
        <v>0</v>
      </c>
      <c r="U609" s="8">
        <f t="shared" si="124"/>
        <v>0</v>
      </c>
      <c r="V609" s="1" t="str">
        <f t="shared" si="122"/>
        <v/>
      </c>
      <c r="W609" s="1" t="str">
        <f t="shared" si="125"/>
        <v/>
      </c>
    </row>
    <row r="610" spans="1:23" x14ac:dyDescent="0.3">
      <c r="A610" s="14"/>
      <c r="B610" s="15"/>
      <c r="C610" s="15"/>
      <c r="D610" s="15"/>
      <c r="E610" s="15"/>
      <c r="F610" s="15"/>
      <c r="G610" s="16"/>
      <c r="H610" s="14"/>
      <c r="I610" s="15"/>
      <c r="J610" s="15"/>
      <c r="K610" s="15"/>
      <c r="L610" s="15"/>
      <c r="M610" s="15"/>
      <c r="N610" s="16"/>
      <c r="T610" s="8">
        <f t="shared" si="123"/>
        <v>0</v>
      </c>
      <c r="U610" s="8">
        <f t="shared" si="124"/>
        <v>0</v>
      </c>
      <c r="V610" s="1" t="str">
        <f t="shared" si="122"/>
        <v/>
      </c>
      <c r="W610" s="1" t="str">
        <f t="shared" si="125"/>
        <v/>
      </c>
    </row>
    <row r="611" spans="1:23" x14ac:dyDescent="0.3">
      <c r="A611" s="14"/>
      <c r="B611" s="15"/>
      <c r="C611" s="15"/>
      <c r="D611" s="15"/>
      <c r="E611" s="15"/>
      <c r="F611" s="15"/>
      <c r="G611" s="16"/>
      <c r="H611" s="14"/>
      <c r="I611" s="15"/>
      <c r="J611" s="15"/>
      <c r="K611" s="15"/>
      <c r="L611" s="15"/>
      <c r="M611" s="15"/>
      <c r="N611" s="16"/>
      <c r="T611" s="8">
        <f t="shared" si="123"/>
        <v>0</v>
      </c>
      <c r="U611" s="8">
        <f t="shared" si="124"/>
        <v>0</v>
      </c>
      <c r="V611" s="1" t="str">
        <f t="shared" si="122"/>
        <v/>
      </c>
      <c r="W611" s="1" t="str">
        <f t="shared" si="125"/>
        <v/>
      </c>
    </row>
    <row r="612" spans="1:23" x14ac:dyDescent="0.3">
      <c r="A612" s="14"/>
      <c r="B612" s="15"/>
      <c r="C612" s="15"/>
      <c r="D612" s="15"/>
      <c r="E612" s="15"/>
      <c r="F612" s="15"/>
      <c r="G612" s="16"/>
      <c r="H612" s="14"/>
      <c r="I612" s="15"/>
      <c r="J612" s="15"/>
      <c r="K612" s="15"/>
      <c r="L612" s="15"/>
      <c r="M612" s="15"/>
      <c r="N612" s="16"/>
      <c r="T612" s="8">
        <f t="shared" si="123"/>
        <v>0</v>
      </c>
      <c r="U612" s="8">
        <f t="shared" si="124"/>
        <v>0</v>
      </c>
      <c r="V612" s="1" t="str">
        <f t="shared" si="122"/>
        <v/>
      </c>
      <c r="W612" s="1" t="str">
        <f t="shared" si="125"/>
        <v/>
      </c>
    </row>
    <row r="613" spans="1:23" x14ac:dyDescent="0.3">
      <c r="A613" s="14"/>
      <c r="B613" s="15"/>
      <c r="C613" s="15"/>
      <c r="D613" s="15"/>
      <c r="E613" s="15"/>
      <c r="F613" s="15"/>
      <c r="G613" s="16"/>
      <c r="H613" s="14"/>
      <c r="I613" s="15"/>
      <c r="J613" s="15"/>
      <c r="K613" s="15"/>
      <c r="L613" s="15"/>
      <c r="M613" s="15"/>
      <c r="N613" s="16"/>
      <c r="T613" s="8">
        <f t="shared" si="123"/>
        <v>0</v>
      </c>
      <c r="U613" s="8">
        <f t="shared" si="124"/>
        <v>0</v>
      </c>
      <c r="V613" s="1" t="str">
        <f t="shared" si="122"/>
        <v/>
      </c>
      <c r="W613" s="1" t="str">
        <f t="shared" si="125"/>
        <v/>
      </c>
    </row>
    <row r="614" spans="1:23" x14ac:dyDescent="0.3">
      <c r="A614" s="14"/>
      <c r="B614" s="15"/>
      <c r="C614" s="15"/>
      <c r="D614" s="15"/>
      <c r="E614" s="15"/>
      <c r="F614" s="15"/>
      <c r="G614" s="16"/>
      <c r="H614" s="14"/>
      <c r="I614" s="15"/>
      <c r="J614" s="15"/>
      <c r="K614" s="15"/>
      <c r="L614" s="15"/>
      <c r="M614" s="15"/>
      <c r="N614" s="16"/>
      <c r="T614" s="8">
        <f t="shared" si="123"/>
        <v>0</v>
      </c>
      <c r="U614" s="8">
        <f t="shared" si="124"/>
        <v>0</v>
      </c>
      <c r="V614" s="1" t="str">
        <f t="shared" si="122"/>
        <v/>
      </c>
      <c r="W614" s="1" t="str">
        <f t="shared" si="125"/>
        <v/>
      </c>
    </row>
    <row r="615" spans="1:23" x14ac:dyDescent="0.3">
      <c r="A615" s="14"/>
      <c r="B615" s="15"/>
      <c r="C615" s="15"/>
      <c r="D615" s="15"/>
      <c r="E615" s="15"/>
      <c r="F615" s="15"/>
      <c r="G615" s="16"/>
      <c r="H615" s="14"/>
      <c r="I615" s="15"/>
      <c r="J615" s="15"/>
      <c r="K615" s="15"/>
      <c r="L615" s="15"/>
      <c r="M615" s="15"/>
      <c r="N615" s="16"/>
      <c r="T615" s="8">
        <f t="shared" si="123"/>
        <v>0</v>
      </c>
      <c r="U615" s="8">
        <f t="shared" si="124"/>
        <v>0</v>
      </c>
      <c r="V615" s="1" t="str">
        <f t="shared" si="122"/>
        <v/>
      </c>
      <c r="W615" s="1" t="str">
        <f t="shared" si="125"/>
        <v/>
      </c>
    </row>
    <row r="616" spans="1:23" x14ac:dyDescent="0.3">
      <c r="A616" s="14"/>
      <c r="B616" s="15"/>
      <c r="C616" s="15"/>
      <c r="D616" s="15"/>
      <c r="E616" s="15"/>
      <c r="F616" s="15"/>
      <c r="G616" s="16"/>
      <c r="H616" s="14"/>
      <c r="I616" s="15"/>
      <c r="J616" s="15"/>
      <c r="K616" s="15"/>
      <c r="L616" s="15"/>
      <c r="M616" s="15"/>
      <c r="N616" s="16"/>
      <c r="T616" s="8">
        <f t="shared" si="123"/>
        <v>0</v>
      </c>
      <c r="U616" s="8">
        <f t="shared" si="124"/>
        <v>0</v>
      </c>
      <c r="V616" s="1" t="str">
        <f t="shared" si="122"/>
        <v/>
      </c>
      <c r="W616" s="1" t="str">
        <f t="shared" si="125"/>
        <v/>
      </c>
    </row>
    <row r="617" spans="1:23" x14ac:dyDescent="0.3">
      <c r="A617" s="14"/>
      <c r="B617" s="15"/>
      <c r="C617" s="15"/>
      <c r="D617" s="15"/>
      <c r="E617" s="15"/>
      <c r="F617" s="15"/>
      <c r="G617" s="16"/>
      <c r="H617" s="14"/>
      <c r="I617" s="15"/>
      <c r="J617" s="15"/>
      <c r="K617" s="15"/>
      <c r="L617" s="15"/>
      <c r="M617" s="15"/>
      <c r="N617" s="16"/>
      <c r="T617" s="8">
        <f t="shared" si="123"/>
        <v>0</v>
      </c>
      <c r="U617" s="8">
        <f t="shared" si="124"/>
        <v>0</v>
      </c>
      <c r="V617" s="1" t="str">
        <f t="shared" si="122"/>
        <v/>
      </c>
      <c r="W617" s="1" t="str">
        <f t="shared" si="125"/>
        <v/>
      </c>
    </row>
    <row r="618" spans="1:23" x14ac:dyDescent="0.3">
      <c r="A618" s="14"/>
      <c r="B618" s="15"/>
      <c r="C618" s="15"/>
      <c r="D618" s="15"/>
      <c r="E618" s="15"/>
      <c r="F618" s="15"/>
      <c r="G618" s="16"/>
      <c r="H618" s="14"/>
      <c r="I618" s="15"/>
      <c r="J618" s="15"/>
      <c r="K618" s="15"/>
      <c r="L618" s="15"/>
      <c r="M618" s="15"/>
      <c r="N618" s="16"/>
      <c r="T618" s="8">
        <f t="shared" si="123"/>
        <v>0</v>
      </c>
      <c r="U618" s="8">
        <f t="shared" si="124"/>
        <v>0</v>
      </c>
      <c r="V618" s="1" t="str">
        <f t="shared" si="122"/>
        <v/>
      </c>
      <c r="W618" s="1" t="str">
        <f t="shared" si="125"/>
        <v/>
      </c>
    </row>
    <row r="619" spans="1:23" x14ac:dyDescent="0.3">
      <c r="A619" s="14"/>
      <c r="B619" s="15"/>
      <c r="C619" s="15"/>
      <c r="D619" s="15"/>
      <c r="E619" s="15"/>
      <c r="F619" s="15"/>
      <c r="G619" s="16"/>
      <c r="H619" s="14"/>
      <c r="I619" s="15"/>
      <c r="J619" s="15"/>
      <c r="K619" s="15"/>
      <c r="L619" s="15"/>
      <c r="M619" s="15"/>
      <c r="N619" s="16"/>
      <c r="T619" s="8">
        <f t="shared" si="123"/>
        <v>0</v>
      </c>
      <c r="U619" s="8">
        <f t="shared" si="124"/>
        <v>0</v>
      </c>
      <c r="V619" s="1" t="str">
        <f t="shared" si="122"/>
        <v/>
      </c>
      <c r="W619" s="1" t="str">
        <f t="shared" si="125"/>
        <v/>
      </c>
    </row>
    <row r="620" spans="1:23" x14ac:dyDescent="0.3">
      <c r="A620" s="14"/>
      <c r="B620" s="15"/>
      <c r="C620" s="15"/>
      <c r="D620" s="15"/>
      <c r="E620" s="15"/>
      <c r="F620" s="15"/>
      <c r="G620" s="16"/>
      <c r="H620" s="14"/>
      <c r="I620" s="15"/>
      <c r="J620" s="15"/>
      <c r="K620" s="15"/>
      <c r="L620" s="15"/>
      <c r="M620" s="15"/>
      <c r="N620" s="16"/>
      <c r="T620" s="8">
        <f t="shared" si="123"/>
        <v>0</v>
      </c>
      <c r="U620" s="8">
        <f t="shared" si="124"/>
        <v>0</v>
      </c>
      <c r="V620" s="1" t="str">
        <f t="shared" si="122"/>
        <v/>
      </c>
      <c r="W620" s="1" t="str">
        <f t="shared" si="125"/>
        <v/>
      </c>
    </row>
    <row r="621" spans="1:23" x14ac:dyDescent="0.3">
      <c r="A621" s="14"/>
      <c r="B621" s="15"/>
      <c r="C621" s="15"/>
      <c r="D621" s="15"/>
      <c r="E621" s="15"/>
      <c r="F621" s="15"/>
      <c r="G621" s="16"/>
      <c r="H621" s="14"/>
      <c r="I621" s="15"/>
      <c r="J621" s="15"/>
      <c r="K621" s="15"/>
      <c r="L621" s="15"/>
      <c r="M621" s="15"/>
      <c r="N621" s="16"/>
      <c r="T621" s="8">
        <f t="shared" si="123"/>
        <v>0</v>
      </c>
      <c r="U621" s="8">
        <f t="shared" si="124"/>
        <v>0</v>
      </c>
      <c r="V621" s="1" t="str">
        <f t="shared" si="122"/>
        <v/>
      </c>
      <c r="W621" s="1" t="str">
        <f t="shared" si="125"/>
        <v/>
      </c>
    </row>
    <row r="622" spans="1:23" x14ac:dyDescent="0.3">
      <c r="A622" s="14"/>
      <c r="B622" s="15"/>
      <c r="C622" s="15"/>
      <c r="D622" s="15"/>
      <c r="E622" s="15"/>
      <c r="F622" s="15"/>
      <c r="G622" s="16"/>
      <c r="H622" s="14"/>
      <c r="I622" s="15"/>
      <c r="J622" s="15"/>
      <c r="K622" s="15"/>
      <c r="L622" s="15"/>
      <c r="M622" s="15"/>
      <c r="N622" s="16"/>
      <c r="T622" s="8">
        <f t="shared" si="123"/>
        <v>0</v>
      </c>
      <c r="U622" s="8">
        <f t="shared" si="124"/>
        <v>0</v>
      </c>
      <c r="V622" s="1" t="str">
        <f t="shared" si="122"/>
        <v/>
      </c>
      <c r="W622" s="1" t="str">
        <f t="shared" si="125"/>
        <v/>
      </c>
    </row>
    <row r="623" spans="1:23" x14ac:dyDescent="0.3">
      <c r="A623" s="14"/>
      <c r="B623" s="15"/>
      <c r="C623" s="15"/>
      <c r="D623" s="15"/>
      <c r="E623" s="15"/>
      <c r="F623" s="15"/>
      <c r="G623" s="16"/>
      <c r="H623" s="14"/>
      <c r="I623" s="15"/>
      <c r="J623" s="15"/>
      <c r="K623" s="15"/>
      <c r="L623" s="15"/>
      <c r="M623" s="15"/>
      <c r="N623" s="16"/>
      <c r="T623" s="8">
        <f t="shared" si="123"/>
        <v>0</v>
      </c>
      <c r="U623" s="8">
        <f t="shared" si="124"/>
        <v>0</v>
      </c>
      <c r="V623" s="1" t="str">
        <f t="shared" si="122"/>
        <v/>
      </c>
      <c r="W623" s="1" t="str">
        <f t="shared" si="125"/>
        <v/>
      </c>
    </row>
    <row r="624" spans="1:23" x14ac:dyDescent="0.3">
      <c r="A624" s="14"/>
      <c r="B624" s="15"/>
      <c r="C624" s="15"/>
      <c r="D624" s="15"/>
      <c r="E624" s="15"/>
      <c r="F624" s="15"/>
      <c r="G624" s="16"/>
      <c r="H624" s="14"/>
      <c r="I624" s="15"/>
      <c r="J624" s="15"/>
      <c r="K624" s="15"/>
      <c r="L624" s="15"/>
      <c r="M624" s="15"/>
      <c r="N624" s="16"/>
      <c r="T624" s="8">
        <f t="shared" si="123"/>
        <v>0</v>
      </c>
      <c r="U624" s="8">
        <f t="shared" si="124"/>
        <v>0</v>
      </c>
      <c r="V624" s="1" t="str">
        <f t="shared" si="122"/>
        <v/>
      </c>
      <c r="W624" s="1" t="str">
        <f t="shared" si="125"/>
        <v/>
      </c>
    </row>
    <row r="625" spans="1:23" x14ac:dyDescent="0.3">
      <c r="A625" s="14"/>
      <c r="B625" s="15"/>
      <c r="C625" s="15"/>
      <c r="D625" s="15"/>
      <c r="E625" s="15"/>
      <c r="F625" s="15"/>
      <c r="G625" s="16"/>
      <c r="H625" s="14"/>
      <c r="I625" s="15"/>
      <c r="J625" s="15"/>
      <c r="K625" s="15"/>
      <c r="L625" s="15"/>
      <c r="M625" s="15"/>
      <c r="N625" s="16"/>
      <c r="T625" s="8">
        <f t="shared" si="123"/>
        <v>0</v>
      </c>
      <c r="U625" s="8">
        <f t="shared" si="124"/>
        <v>0</v>
      </c>
      <c r="V625" s="1" t="str">
        <f t="shared" si="122"/>
        <v/>
      </c>
      <c r="W625" s="1" t="str">
        <f t="shared" si="125"/>
        <v/>
      </c>
    </row>
    <row r="626" spans="1:23" x14ac:dyDescent="0.3">
      <c r="A626" s="14"/>
      <c r="B626" s="15"/>
      <c r="C626" s="15"/>
      <c r="D626" s="15"/>
      <c r="E626" s="15"/>
      <c r="F626" s="15"/>
      <c r="G626" s="16"/>
      <c r="H626" s="14"/>
      <c r="I626" s="15"/>
      <c r="J626" s="15"/>
      <c r="K626" s="15"/>
      <c r="L626" s="15"/>
      <c r="M626" s="15"/>
      <c r="N626" s="16"/>
      <c r="T626" s="8">
        <f t="shared" si="123"/>
        <v>0</v>
      </c>
      <c r="U626" s="8">
        <f t="shared" si="124"/>
        <v>0</v>
      </c>
      <c r="V626" s="1" t="str">
        <f t="shared" si="122"/>
        <v/>
      </c>
      <c r="W626" s="1" t="str">
        <f t="shared" si="125"/>
        <v/>
      </c>
    </row>
    <row r="627" spans="1:23" x14ac:dyDescent="0.3">
      <c r="A627" s="14"/>
      <c r="B627" s="15"/>
      <c r="C627" s="15"/>
      <c r="D627" s="15"/>
      <c r="E627" s="15"/>
      <c r="F627" s="15"/>
      <c r="G627" s="16"/>
      <c r="H627" s="14"/>
      <c r="I627" s="15"/>
      <c r="J627" s="15"/>
      <c r="K627" s="15"/>
      <c r="L627" s="15"/>
      <c r="M627" s="15"/>
      <c r="N627" s="16"/>
      <c r="T627" s="8">
        <f t="shared" si="123"/>
        <v>0</v>
      </c>
      <c r="U627" s="8">
        <f t="shared" si="124"/>
        <v>0</v>
      </c>
      <c r="V627" s="1" t="str">
        <f t="shared" si="122"/>
        <v/>
      </c>
      <c r="W627" s="1" t="str">
        <f t="shared" si="125"/>
        <v/>
      </c>
    </row>
    <row r="628" spans="1:23" x14ac:dyDescent="0.3">
      <c r="A628" s="14"/>
      <c r="B628" s="15"/>
      <c r="C628" s="15"/>
      <c r="D628" s="15"/>
      <c r="E628" s="15"/>
      <c r="F628" s="15"/>
      <c r="G628" s="16"/>
      <c r="H628" s="14"/>
      <c r="I628" s="15"/>
      <c r="J628" s="15"/>
      <c r="K628" s="15"/>
      <c r="L628" s="15"/>
      <c r="M628" s="15"/>
      <c r="N628" s="16"/>
      <c r="T628" s="8">
        <f t="shared" si="123"/>
        <v>0</v>
      </c>
      <c r="U628" s="8">
        <f t="shared" si="124"/>
        <v>0</v>
      </c>
      <c r="V628" s="1" t="str">
        <f t="shared" si="122"/>
        <v/>
      </c>
      <c r="W628" s="1" t="str">
        <f t="shared" si="125"/>
        <v/>
      </c>
    </row>
    <row r="629" spans="1:23" x14ac:dyDescent="0.3">
      <c r="A629" s="14"/>
      <c r="B629" s="15"/>
      <c r="C629" s="15"/>
      <c r="D629" s="15"/>
      <c r="E629" s="15"/>
      <c r="F629" s="15"/>
      <c r="G629" s="16"/>
      <c r="H629" s="14"/>
      <c r="I629" s="15"/>
      <c r="J629" s="15"/>
      <c r="K629" s="15"/>
      <c r="L629" s="15"/>
      <c r="M629" s="15"/>
      <c r="N629" s="16"/>
      <c r="T629" s="8">
        <f t="shared" si="123"/>
        <v>0</v>
      </c>
      <c r="U629" s="8">
        <f t="shared" si="124"/>
        <v>0</v>
      </c>
      <c r="V629" s="1" t="str">
        <f t="shared" si="122"/>
        <v/>
      </c>
      <c r="W629" s="1" t="str">
        <f t="shared" si="125"/>
        <v/>
      </c>
    </row>
    <row r="630" spans="1:23" x14ac:dyDescent="0.3">
      <c r="A630" s="14"/>
      <c r="B630" s="15"/>
      <c r="C630" s="15"/>
      <c r="D630" s="15"/>
      <c r="E630" s="15"/>
      <c r="F630" s="15"/>
      <c r="G630" s="16"/>
      <c r="H630" s="14"/>
      <c r="I630" s="15"/>
      <c r="J630" s="15"/>
      <c r="K630" s="15"/>
      <c r="L630" s="15"/>
      <c r="M630" s="15"/>
      <c r="N630" s="16"/>
      <c r="T630" s="8">
        <f t="shared" si="123"/>
        <v>0</v>
      </c>
      <c r="U630" s="8">
        <f t="shared" si="124"/>
        <v>0</v>
      </c>
      <c r="V630" s="1" t="str">
        <f t="shared" si="122"/>
        <v/>
      </c>
      <c r="W630" s="1" t="str">
        <f t="shared" si="125"/>
        <v/>
      </c>
    </row>
    <row r="631" spans="1:23" x14ac:dyDescent="0.3">
      <c r="A631" s="14"/>
      <c r="B631" s="15"/>
      <c r="C631" s="15"/>
      <c r="D631" s="15"/>
      <c r="E631" s="15"/>
      <c r="F631" s="15"/>
      <c r="G631" s="16"/>
      <c r="H631" s="14"/>
      <c r="I631" s="15"/>
      <c r="J631" s="15"/>
      <c r="K631" s="15"/>
      <c r="L631" s="15"/>
      <c r="M631" s="15"/>
      <c r="N631" s="16"/>
      <c r="T631" s="8">
        <f t="shared" si="123"/>
        <v>0</v>
      </c>
      <c r="U631" s="8">
        <f t="shared" si="124"/>
        <v>0</v>
      </c>
      <c r="V631" s="1" t="str">
        <f t="shared" si="122"/>
        <v/>
      </c>
      <c r="W631" s="1" t="str">
        <f t="shared" si="125"/>
        <v/>
      </c>
    </row>
    <row r="632" spans="1:23" x14ac:dyDescent="0.3">
      <c r="A632" s="14"/>
      <c r="B632" s="15"/>
      <c r="C632" s="15"/>
      <c r="D632" s="15"/>
      <c r="E632" s="15"/>
      <c r="F632" s="15"/>
      <c r="G632" s="16"/>
      <c r="H632" s="14"/>
      <c r="I632" s="15"/>
      <c r="J632" s="15"/>
      <c r="K632" s="15"/>
      <c r="L632" s="15"/>
      <c r="M632" s="15"/>
      <c r="N632" s="16"/>
      <c r="T632" s="8">
        <f t="shared" si="123"/>
        <v>0</v>
      </c>
      <c r="U632" s="8">
        <f t="shared" si="124"/>
        <v>0</v>
      </c>
      <c r="V632" s="1" t="str">
        <f t="shared" si="122"/>
        <v/>
      </c>
      <c r="W632" s="1" t="str">
        <f t="shared" si="125"/>
        <v/>
      </c>
    </row>
    <row r="633" spans="1:23" x14ac:dyDescent="0.3">
      <c r="A633" s="14"/>
      <c r="B633" s="15"/>
      <c r="C633" s="15"/>
      <c r="D633" s="15"/>
      <c r="E633" s="15"/>
      <c r="F633" s="15"/>
      <c r="G633" s="16"/>
      <c r="H633" s="14"/>
      <c r="I633" s="15"/>
      <c r="J633" s="15"/>
      <c r="K633" s="15"/>
      <c r="L633" s="15"/>
      <c r="M633" s="15"/>
      <c r="N633" s="16"/>
      <c r="T633" s="8">
        <f t="shared" si="123"/>
        <v>0</v>
      </c>
      <c r="U633" s="8">
        <f t="shared" si="124"/>
        <v>0</v>
      </c>
      <c r="V633" s="1" t="str">
        <f t="shared" si="122"/>
        <v/>
      </c>
      <c r="W633" s="1" t="str">
        <f t="shared" si="125"/>
        <v/>
      </c>
    </row>
    <row r="634" spans="1:23" x14ac:dyDescent="0.3">
      <c r="A634" s="14"/>
      <c r="B634" s="15"/>
      <c r="C634" s="15"/>
      <c r="D634" s="15"/>
      <c r="E634" s="15"/>
      <c r="F634" s="15"/>
      <c r="G634" s="16"/>
      <c r="H634" s="14"/>
      <c r="I634" s="15"/>
      <c r="J634" s="15"/>
      <c r="K634" s="15"/>
      <c r="L634" s="15"/>
      <c r="M634" s="15"/>
      <c r="N634" s="16"/>
      <c r="T634" s="8">
        <f t="shared" si="123"/>
        <v>0</v>
      </c>
      <c r="U634" s="8">
        <f t="shared" si="124"/>
        <v>0</v>
      </c>
      <c r="V634" s="1" t="str">
        <f t="shared" si="122"/>
        <v/>
      </c>
      <c r="W634" s="1" t="str">
        <f t="shared" si="125"/>
        <v/>
      </c>
    </row>
    <row r="635" spans="1:23" x14ac:dyDescent="0.3">
      <c r="A635" s="14"/>
      <c r="B635" s="15"/>
      <c r="C635" s="15"/>
      <c r="D635" s="15"/>
      <c r="E635" s="15"/>
      <c r="F635" s="15"/>
      <c r="G635" s="16"/>
      <c r="H635" s="14"/>
      <c r="I635" s="15"/>
      <c r="J635" s="15"/>
      <c r="K635" s="15"/>
      <c r="L635" s="15"/>
      <c r="M635" s="15"/>
      <c r="N635" s="16"/>
      <c r="T635" s="8">
        <f t="shared" si="123"/>
        <v>0</v>
      </c>
      <c r="U635" s="8">
        <f t="shared" si="124"/>
        <v>0</v>
      </c>
      <c r="V635" s="1" t="str">
        <f t="shared" si="122"/>
        <v/>
      </c>
      <c r="W635" s="1" t="str">
        <f t="shared" si="125"/>
        <v/>
      </c>
    </row>
    <row r="636" spans="1:23" x14ac:dyDescent="0.3">
      <c r="A636" s="14"/>
      <c r="B636" s="15"/>
      <c r="C636" s="15"/>
      <c r="D636" s="15"/>
      <c r="E636" s="15"/>
      <c r="F636" s="15"/>
      <c r="G636" s="16"/>
      <c r="H636" s="14"/>
      <c r="I636" s="15"/>
      <c r="J636" s="15"/>
      <c r="K636" s="15"/>
      <c r="L636" s="15"/>
      <c r="M636" s="15"/>
      <c r="N636" s="16"/>
      <c r="T636" s="8">
        <f t="shared" si="123"/>
        <v>0</v>
      </c>
      <c r="U636" s="8">
        <f t="shared" si="124"/>
        <v>0</v>
      </c>
      <c r="V636" s="1" t="str">
        <f t="shared" si="122"/>
        <v/>
      </c>
      <c r="W636" s="1" t="str">
        <f t="shared" si="125"/>
        <v/>
      </c>
    </row>
    <row r="637" spans="1:23" x14ac:dyDescent="0.3">
      <c r="A637" s="14"/>
      <c r="B637" s="15"/>
      <c r="C637" s="15"/>
      <c r="D637" s="15"/>
      <c r="E637" s="15"/>
      <c r="F637" s="15"/>
      <c r="G637" s="16"/>
      <c r="H637" s="14"/>
      <c r="I637" s="15"/>
      <c r="J637" s="15"/>
      <c r="K637" s="15"/>
      <c r="L637" s="15"/>
      <c r="M637" s="15"/>
      <c r="N637" s="16"/>
      <c r="T637" s="8">
        <f t="shared" si="123"/>
        <v>0</v>
      </c>
      <c r="U637" s="8">
        <f t="shared" si="124"/>
        <v>0</v>
      </c>
      <c r="V637" s="1" t="str">
        <f t="shared" si="122"/>
        <v/>
      </c>
      <c r="W637" s="1" t="str">
        <f t="shared" si="125"/>
        <v/>
      </c>
    </row>
    <row r="638" spans="1:23" x14ac:dyDescent="0.3">
      <c r="A638" s="14"/>
      <c r="B638" s="15"/>
      <c r="C638" s="15"/>
      <c r="D638" s="15"/>
      <c r="E638" s="15"/>
      <c r="F638" s="15"/>
      <c r="G638" s="16"/>
      <c r="H638" s="14"/>
      <c r="I638" s="15"/>
      <c r="J638" s="15"/>
      <c r="K638" s="15"/>
      <c r="L638" s="15"/>
      <c r="M638" s="15"/>
      <c r="N638" s="16"/>
      <c r="T638" s="8">
        <f t="shared" si="123"/>
        <v>0</v>
      </c>
      <c r="U638" s="8">
        <f t="shared" si="124"/>
        <v>0</v>
      </c>
      <c r="V638" s="1" t="str">
        <f t="shared" si="122"/>
        <v/>
      </c>
      <c r="W638" s="1" t="str">
        <f t="shared" si="125"/>
        <v/>
      </c>
    </row>
    <row r="639" spans="1:23" x14ac:dyDescent="0.3">
      <c r="A639" s="14"/>
      <c r="B639" s="15"/>
      <c r="C639" s="15"/>
      <c r="D639" s="15"/>
      <c r="E639" s="15"/>
      <c r="F639" s="15"/>
      <c r="G639" s="16"/>
      <c r="H639" s="14"/>
      <c r="I639" s="15"/>
      <c r="J639" s="15"/>
      <c r="K639" s="15"/>
      <c r="L639" s="15"/>
      <c r="M639" s="15"/>
      <c r="N639" s="16"/>
      <c r="T639" s="8">
        <f t="shared" si="123"/>
        <v>0</v>
      </c>
      <c r="U639" s="8">
        <f t="shared" si="124"/>
        <v>0</v>
      </c>
      <c r="V639" s="1" t="str">
        <f t="shared" si="122"/>
        <v/>
      </c>
      <c r="W639" s="1" t="str">
        <f t="shared" si="125"/>
        <v/>
      </c>
    </row>
    <row r="640" spans="1:23" x14ac:dyDescent="0.3">
      <c r="A640" s="14"/>
      <c r="B640" s="15"/>
      <c r="C640" s="15"/>
      <c r="D640" s="15"/>
      <c r="E640" s="15"/>
      <c r="F640" s="15"/>
      <c r="G640" s="16"/>
      <c r="H640" s="14"/>
      <c r="I640" s="15"/>
      <c r="J640" s="15"/>
      <c r="K640" s="15"/>
      <c r="L640" s="15"/>
      <c r="M640" s="15"/>
      <c r="N640" s="16"/>
      <c r="T640" s="8">
        <f t="shared" si="123"/>
        <v>0</v>
      </c>
      <c r="U640" s="8">
        <f t="shared" si="124"/>
        <v>0</v>
      </c>
      <c r="V640" s="1" t="str">
        <f t="shared" si="122"/>
        <v/>
      </c>
      <c r="W640" s="1" t="str">
        <f t="shared" si="125"/>
        <v/>
      </c>
    </row>
    <row r="641" spans="1:23" x14ac:dyDescent="0.3">
      <c r="A641" s="14"/>
      <c r="B641" s="15"/>
      <c r="C641" s="15"/>
      <c r="D641" s="15"/>
      <c r="E641" s="15"/>
      <c r="F641" s="15"/>
      <c r="G641" s="16"/>
      <c r="H641" s="14"/>
      <c r="I641" s="15"/>
      <c r="J641" s="15"/>
      <c r="K641" s="15"/>
      <c r="L641" s="15"/>
      <c r="M641" s="15"/>
      <c r="N641" s="16"/>
      <c r="T641" s="8">
        <f t="shared" si="123"/>
        <v>0</v>
      </c>
      <c r="U641" s="8">
        <f t="shared" si="124"/>
        <v>0</v>
      </c>
      <c r="V641" s="1" t="str">
        <f t="shared" si="122"/>
        <v/>
      </c>
      <c r="W641" s="1" t="str">
        <f t="shared" si="125"/>
        <v/>
      </c>
    </row>
    <row r="642" spans="1:23" x14ac:dyDescent="0.3">
      <c r="A642" s="14"/>
      <c r="B642" s="15"/>
      <c r="C642" s="15"/>
      <c r="D642" s="15"/>
      <c r="E642" s="15"/>
      <c r="F642" s="15"/>
      <c r="G642" s="16"/>
      <c r="H642" s="14"/>
      <c r="I642" s="15"/>
      <c r="J642" s="15"/>
      <c r="K642" s="15"/>
      <c r="L642" s="15"/>
      <c r="M642" s="15"/>
      <c r="N642" s="16"/>
      <c r="T642" s="8">
        <f t="shared" si="123"/>
        <v>0</v>
      </c>
      <c r="U642" s="8">
        <f t="shared" si="124"/>
        <v>0</v>
      </c>
      <c r="V642" s="1" t="str">
        <f t="shared" si="122"/>
        <v/>
      </c>
      <c r="W642" s="1" t="str">
        <f t="shared" si="125"/>
        <v/>
      </c>
    </row>
    <row r="643" spans="1:23" x14ac:dyDescent="0.3">
      <c r="A643" s="14"/>
      <c r="B643" s="15"/>
      <c r="C643" s="15"/>
      <c r="D643" s="15"/>
      <c r="E643" s="15"/>
      <c r="F643" s="15"/>
      <c r="G643" s="16"/>
      <c r="H643" s="14"/>
      <c r="I643" s="15"/>
      <c r="J643" s="15"/>
      <c r="K643" s="15"/>
      <c r="L643" s="15"/>
      <c r="M643" s="15"/>
      <c r="N643" s="16"/>
      <c r="T643" s="8">
        <f t="shared" si="123"/>
        <v>0</v>
      </c>
      <c r="U643" s="8">
        <f t="shared" si="124"/>
        <v>0</v>
      </c>
      <c r="V643" s="1" t="str">
        <f t="shared" si="122"/>
        <v/>
      </c>
      <c r="W643" s="1" t="str">
        <f t="shared" si="125"/>
        <v/>
      </c>
    </row>
    <row r="644" spans="1:23" x14ac:dyDescent="0.3">
      <c r="A644" s="14"/>
      <c r="B644" s="15"/>
      <c r="C644" s="15"/>
      <c r="D644" s="15"/>
      <c r="E644" s="15"/>
      <c r="F644" s="15"/>
      <c r="G644" s="16"/>
      <c r="H644" s="14"/>
      <c r="I644" s="15"/>
      <c r="J644" s="15"/>
      <c r="K644" s="15"/>
      <c r="L644" s="15"/>
      <c r="M644" s="15"/>
      <c r="N644" s="16"/>
      <c r="T644" s="8">
        <f t="shared" si="123"/>
        <v>0</v>
      </c>
      <c r="U644" s="8">
        <f t="shared" si="124"/>
        <v>0</v>
      </c>
      <c r="V644" s="1" t="str">
        <f t="shared" si="122"/>
        <v/>
      </c>
      <c r="W644" s="1" t="str">
        <f t="shared" si="125"/>
        <v/>
      </c>
    </row>
    <row r="645" spans="1:23" x14ac:dyDescent="0.3">
      <c r="A645" s="14"/>
      <c r="B645" s="15"/>
      <c r="C645" s="15"/>
      <c r="D645" s="15"/>
      <c r="E645" s="15"/>
      <c r="F645" s="15"/>
      <c r="G645" s="16"/>
      <c r="H645" s="14"/>
      <c r="I645" s="15"/>
      <c r="J645" s="15"/>
      <c r="K645" s="15"/>
      <c r="L645" s="15"/>
      <c r="M645" s="15"/>
      <c r="N645" s="16"/>
      <c r="T645" s="8">
        <f t="shared" si="123"/>
        <v>0</v>
      </c>
      <c r="U645" s="8">
        <f t="shared" si="124"/>
        <v>0</v>
      </c>
      <c r="V645" s="1" t="str">
        <f t="shared" si="122"/>
        <v/>
      </c>
      <c r="W645" s="1" t="str">
        <f t="shared" si="125"/>
        <v/>
      </c>
    </row>
    <row r="646" spans="1:23" x14ac:dyDescent="0.3">
      <c r="A646" s="14"/>
      <c r="B646" s="15"/>
      <c r="C646" s="15"/>
      <c r="D646" s="15"/>
      <c r="E646" s="15"/>
      <c r="F646" s="15"/>
      <c r="G646" s="16"/>
      <c r="H646" s="14"/>
      <c r="I646" s="15"/>
      <c r="J646" s="15"/>
      <c r="K646" s="15"/>
      <c r="L646" s="15"/>
      <c r="M646" s="15"/>
      <c r="N646" s="16"/>
      <c r="T646" s="8">
        <f t="shared" si="123"/>
        <v>0</v>
      </c>
      <c r="U646" s="8">
        <f t="shared" si="124"/>
        <v>0</v>
      </c>
      <c r="V646" s="1" t="str">
        <f t="shared" si="122"/>
        <v/>
      </c>
      <c r="W646" s="1" t="str">
        <f t="shared" si="125"/>
        <v/>
      </c>
    </row>
    <row r="647" spans="1:23" x14ac:dyDescent="0.3">
      <c r="A647" s="14"/>
      <c r="B647" s="15"/>
      <c r="C647" s="15"/>
      <c r="D647" s="15"/>
      <c r="E647" s="15"/>
      <c r="F647" s="15"/>
      <c r="G647" s="16"/>
      <c r="H647" s="14"/>
      <c r="I647" s="15"/>
      <c r="J647" s="15"/>
      <c r="K647" s="15"/>
      <c r="L647" s="15"/>
      <c r="M647" s="15"/>
      <c r="N647" s="16"/>
      <c r="T647" s="8">
        <f t="shared" si="123"/>
        <v>0</v>
      </c>
      <c r="U647" s="8">
        <f t="shared" si="124"/>
        <v>0</v>
      </c>
      <c r="V647" s="1" t="str">
        <f t="shared" si="122"/>
        <v/>
      </c>
      <c r="W647" s="1" t="str">
        <f t="shared" si="125"/>
        <v/>
      </c>
    </row>
    <row r="648" spans="1:23" x14ac:dyDescent="0.3">
      <c r="A648" s="14"/>
      <c r="B648" s="15"/>
      <c r="C648" s="15"/>
      <c r="D648" s="15"/>
      <c r="E648" s="15"/>
      <c r="F648" s="15"/>
      <c r="G648" s="16"/>
      <c r="H648" s="14"/>
      <c r="I648" s="15"/>
      <c r="J648" s="15"/>
      <c r="K648" s="15"/>
      <c r="L648" s="15"/>
      <c r="M648" s="15"/>
      <c r="N648" s="16"/>
      <c r="T648" s="8">
        <f t="shared" si="123"/>
        <v>0</v>
      </c>
      <c r="U648" s="8">
        <f t="shared" si="124"/>
        <v>0</v>
      </c>
      <c r="V648" s="1" t="str">
        <f t="shared" ref="V648:V711" si="126">IF(A648&lt;&gt;"",1,"")</f>
        <v/>
      </c>
      <c r="W648" s="1" t="str">
        <f t="shared" si="125"/>
        <v/>
      </c>
    </row>
    <row r="649" spans="1:23" x14ac:dyDescent="0.3">
      <c r="A649" s="14"/>
      <c r="B649" s="15"/>
      <c r="C649" s="15"/>
      <c r="D649" s="15"/>
      <c r="E649" s="15"/>
      <c r="F649" s="15"/>
      <c r="G649" s="16"/>
      <c r="H649" s="14"/>
      <c r="I649" s="15"/>
      <c r="J649" s="15"/>
      <c r="K649" s="15"/>
      <c r="L649" s="15"/>
      <c r="M649" s="15"/>
      <c r="N649" s="16"/>
      <c r="T649" s="8">
        <f t="shared" ref="T649:T712" si="127">IF(A649&lt;&gt;"",MIN(F649,B649-D649),0)</f>
        <v>0</v>
      </c>
      <c r="U649" s="8">
        <f t="shared" ref="U649:U712" si="128">IF(H649&lt;&gt;"",MIN(M649,I649-K649),0)</f>
        <v>0</v>
      </c>
      <c r="V649" s="1" t="str">
        <f t="shared" si="126"/>
        <v/>
      </c>
      <c r="W649" s="1" t="str">
        <f t="shared" ref="W649:W712" si="129">IF(H649&lt;&gt;"",1,"")</f>
        <v/>
      </c>
    </row>
    <row r="650" spans="1:23" x14ac:dyDescent="0.3">
      <c r="A650" s="14"/>
      <c r="B650" s="15"/>
      <c r="C650" s="15"/>
      <c r="D650" s="15"/>
      <c r="E650" s="15"/>
      <c r="F650" s="15"/>
      <c r="G650" s="16"/>
      <c r="H650" s="14"/>
      <c r="I650" s="15"/>
      <c r="J650" s="15"/>
      <c r="K650" s="15"/>
      <c r="L650" s="15"/>
      <c r="M650" s="15"/>
      <c r="N650" s="16"/>
      <c r="T650" s="8">
        <f t="shared" si="127"/>
        <v>0</v>
      </c>
      <c r="U650" s="8">
        <f t="shared" si="128"/>
        <v>0</v>
      </c>
      <c r="V650" s="1" t="str">
        <f t="shared" si="126"/>
        <v/>
      </c>
      <c r="W650" s="1" t="str">
        <f t="shared" si="129"/>
        <v/>
      </c>
    </row>
    <row r="651" spans="1:23" x14ac:dyDescent="0.3">
      <c r="A651" s="14"/>
      <c r="B651" s="15"/>
      <c r="C651" s="15"/>
      <c r="D651" s="15"/>
      <c r="E651" s="15"/>
      <c r="F651" s="15"/>
      <c r="G651" s="16"/>
      <c r="H651" s="14"/>
      <c r="I651" s="15"/>
      <c r="J651" s="15"/>
      <c r="K651" s="15"/>
      <c r="L651" s="15"/>
      <c r="M651" s="15"/>
      <c r="N651" s="16"/>
      <c r="T651" s="8">
        <f t="shared" si="127"/>
        <v>0</v>
      </c>
      <c r="U651" s="8">
        <f t="shared" si="128"/>
        <v>0</v>
      </c>
      <c r="V651" s="1" t="str">
        <f t="shared" si="126"/>
        <v/>
      </c>
      <c r="W651" s="1" t="str">
        <f t="shared" si="129"/>
        <v/>
      </c>
    </row>
    <row r="652" spans="1:23" x14ac:dyDescent="0.3">
      <c r="A652" s="14"/>
      <c r="B652" s="15"/>
      <c r="C652" s="15"/>
      <c r="D652" s="15"/>
      <c r="E652" s="15"/>
      <c r="F652" s="15"/>
      <c r="G652" s="16"/>
      <c r="H652" s="14"/>
      <c r="I652" s="15"/>
      <c r="J652" s="15"/>
      <c r="K652" s="15"/>
      <c r="L652" s="15"/>
      <c r="M652" s="15"/>
      <c r="N652" s="16"/>
      <c r="T652" s="8">
        <f t="shared" si="127"/>
        <v>0</v>
      </c>
      <c r="U652" s="8">
        <f t="shared" si="128"/>
        <v>0</v>
      </c>
      <c r="V652" s="1" t="str">
        <f t="shared" si="126"/>
        <v/>
      </c>
      <c r="W652" s="1" t="str">
        <f t="shared" si="129"/>
        <v/>
      </c>
    </row>
    <row r="653" spans="1:23" x14ac:dyDescent="0.3">
      <c r="A653" s="14"/>
      <c r="B653" s="15"/>
      <c r="C653" s="15"/>
      <c r="D653" s="15"/>
      <c r="E653" s="15"/>
      <c r="F653" s="15"/>
      <c r="G653" s="16"/>
      <c r="H653" s="14"/>
      <c r="I653" s="15"/>
      <c r="J653" s="15"/>
      <c r="K653" s="15"/>
      <c r="L653" s="15"/>
      <c r="M653" s="15"/>
      <c r="N653" s="16"/>
      <c r="T653" s="8">
        <f t="shared" si="127"/>
        <v>0</v>
      </c>
      <c r="U653" s="8">
        <f t="shared" si="128"/>
        <v>0</v>
      </c>
      <c r="V653" s="1" t="str">
        <f t="shared" si="126"/>
        <v/>
      </c>
      <c r="W653" s="1" t="str">
        <f t="shared" si="129"/>
        <v/>
      </c>
    </row>
    <row r="654" spans="1:23" x14ac:dyDescent="0.3">
      <c r="A654" s="14"/>
      <c r="B654" s="15"/>
      <c r="C654" s="15"/>
      <c r="D654" s="15"/>
      <c r="E654" s="15"/>
      <c r="F654" s="15"/>
      <c r="G654" s="16"/>
      <c r="H654" s="14"/>
      <c r="I654" s="15"/>
      <c r="J654" s="15"/>
      <c r="K654" s="15"/>
      <c r="L654" s="15"/>
      <c r="M654" s="15"/>
      <c r="N654" s="16"/>
      <c r="T654" s="8">
        <f t="shared" si="127"/>
        <v>0</v>
      </c>
      <c r="U654" s="8">
        <f t="shared" si="128"/>
        <v>0</v>
      </c>
      <c r="V654" s="1" t="str">
        <f t="shared" si="126"/>
        <v/>
      </c>
      <c r="W654" s="1" t="str">
        <f t="shared" si="129"/>
        <v/>
      </c>
    </row>
    <row r="655" spans="1:23" x14ac:dyDescent="0.3">
      <c r="A655" s="14"/>
      <c r="B655" s="15"/>
      <c r="C655" s="15"/>
      <c r="D655" s="15"/>
      <c r="E655" s="15"/>
      <c r="F655" s="15"/>
      <c r="G655" s="16"/>
      <c r="H655" s="14"/>
      <c r="I655" s="15"/>
      <c r="J655" s="15"/>
      <c r="K655" s="15"/>
      <c r="L655" s="15"/>
      <c r="M655" s="15"/>
      <c r="N655" s="16"/>
      <c r="T655" s="8">
        <f t="shared" si="127"/>
        <v>0</v>
      </c>
      <c r="U655" s="8">
        <f t="shared" si="128"/>
        <v>0</v>
      </c>
      <c r="V655" s="1" t="str">
        <f t="shared" si="126"/>
        <v/>
      </c>
      <c r="W655" s="1" t="str">
        <f t="shared" si="129"/>
        <v/>
      </c>
    </row>
    <row r="656" spans="1:23" x14ac:dyDescent="0.3">
      <c r="A656" s="14"/>
      <c r="B656" s="15"/>
      <c r="C656" s="15"/>
      <c r="D656" s="15"/>
      <c r="E656" s="15"/>
      <c r="F656" s="15"/>
      <c r="G656" s="16"/>
      <c r="H656" s="14"/>
      <c r="I656" s="15"/>
      <c r="J656" s="15"/>
      <c r="K656" s="15"/>
      <c r="L656" s="15"/>
      <c r="M656" s="15"/>
      <c r="N656" s="16"/>
      <c r="T656" s="8">
        <f t="shared" si="127"/>
        <v>0</v>
      </c>
      <c r="U656" s="8">
        <f t="shared" si="128"/>
        <v>0</v>
      </c>
      <c r="V656" s="1" t="str">
        <f t="shared" si="126"/>
        <v/>
      </c>
      <c r="W656" s="1" t="str">
        <f t="shared" si="129"/>
        <v/>
      </c>
    </row>
    <row r="657" spans="1:23" x14ac:dyDescent="0.3">
      <c r="A657" s="14"/>
      <c r="B657" s="15"/>
      <c r="C657" s="15"/>
      <c r="D657" s="15"/>
      <c r="E657" s="15"/>
      <c r="F657" s="15"/>
      <c r="G657" s="16"/>
      <c r="H657" s="14"/>
      <c r="I657" s="15"/>
      <c r="J657" s="15"/>
      <c r="K657" s="15"/>
      <c r="L657" s="15"/>
      <c r="M657" s="15"/>
      <c r="N657" s="16"/>
      <c r="T657" s="8">
        <f t="shared" si="127"/>
        <v>0</v>
      </c>
      <c r="U657" s="8">
        <f t="shared" si="128"/>
        <v>0</v>
      </c>
      <c r="V657" s="1" t="str">
        <f t="shared" si="126"/>
        <v/>
      </c>
      <c r="W657" s="1" t="str">
        <f t="shared" si="129"/>
        <v/>
      </c>
    </row>
    <row r="658" spans="1:23" x14ac:dyDescent="0.3">
      <c r="A658" s="14"/>
      <c r="B658" s="15"/>
      <c r="C658" s="15"/>
      <c r="D658" s="15"/>
      <c r="E658" s="15"/>
      <c r="F658" s="15"/>
      <c r="G658" s="16"/>
      <c r="H658" s="14"/>
      <c r="I658" s="15"/>
      <c r="J658" s="15"/>
      <c r="K658" s="15"/>
      <c r="L658" s="15"/>
      <c r="M658" s="15"/>
      <c r="N658" s="16"/>
      <c r="T658" s="8">
        <f t="shared" si="127"/>
        <v>0</v>
      </c>
      <c r="U658" s="8">
        <f t="shared" si="128"/>
        <v>0</v>
      </c>
      <c r="V658" s="1" t="str">
        <f t="shared" si="126"/>
        <v/>
      </c>
      <c r="W658" s="1" t="str">
        <f t="shared" si="129"/>
        <v/>
      </c>
    </row>
    <row r="659" spans="1:23" x14ac:dyDescent="0.3">
      <c r="A659" s="14"/>
      <c r="B659" s="15"/>
      <c r="C659" s="15"/>
      <c r="D659" s="15"/>
      <c r="E659" s="15"/>
      <c r="F659" s="15"/>
      <c r="G659" s="16"/>
      <c r="H659" s="14"/>
      <c r="I659" s="15"/>
      <c r="J659" s="15"/>
      <c r="K659" s="15"/>
      <c r="L659" s="15"/>
      <c r="M659" s="15"/>
      <c r="N659" s="16"/>
      <c r="T659" s="8">
        <f t="shared" si="127"/>
        <v>0</v>
      </c>
      <c r="U659" s="8">
        <f t="shared" si="128"/>
        <v>0</v>
      </c>
      <c r="V659" s="1" t="str">
        <f t="shared" si="126"/>
        <v/>
      </c>
      <c r="W659" s="1" t="str">
        <f t="shared" si="129"/>
        <v/>
      </c>
    </row>
    <row r="660" spans="1:23" x14ac:dyDescent="0.3">
      <c r="A660" s="14"/>
      <c r="B660" s="15"/>
      <c r="C660" s="15"/>
      <c r="D660" s="15"/>
      <c r="E660" s="15"/>
      <c r="F660" s="15"/>
      <c r="G660" s="16"/>
      <c r="H660" s="14"/>
      <c r="I660" s="15"/>
      <c r="J660" s="15"/>
      <c r="K660" s="15"/>
      <c r="L660" s="15"/>
      <c r="M660" s="15"/>
      <c r="N660" s="16"/>
      <c r="T660" s="8">
        <f t="shared" si="127"/>
        <v>0</v>
      </c>
      <c r="U660" s="8">
        <f t="shared" si="128"/>
        <v>0</v>
      </c>
      <c r="V660" s="1" t="str">
        <f t="shared" si="126"/>
        <v/>
      </c>
      <c r="W660" s="1" t="str">
        <f t="shared" si="129"/>
        <v/>
      </c>
    </row>
    <row r="661" spans="1:23" x14ac:dyDescent="0.3">
      <c r="A661" s="14"/>
      <c r="B661" s="15"/>
      <c r="C661" s="15"/>
      <c r="D661" s="15"/>
      <c r="E661" s="15"/>
      <c r="F661" s="15"/>
      <c r="G661" s="16"/>
      <c r="H661" s="14"/>
      <c r="I661" s="15"/>
      <c r="J661" s="15"/>
      <c r="K661" s="15"/>
      <c r="L661" s="15"/>
      <c r="M661" s="15"/>
      <c r="N661" s="16"/>
      <c r="T661" s="8">
        <f t="shared" si="127"/>
        <v>0</v>
      </c>
      <c r="U661" s="8">
        <f t="shared" si="128"/>
        <v>0</v>
      </c>
      <c r="V661" s="1" t="str">
        <f t="shared" si="126"/>
        <v/>
      </c>
      <c r="W661" s="1" t="str">
        <f t="shared" si="129"/>
        <v/>
      </c>
    </row>
    <row r="662" spans="1:23" x14ac:dyDescent="0.3">
      <c r="A662" s="14"/>
      <c r="B662" s="15"/>
      <c r="C662" s="15"/>
      <c r="D662" s="15"/>
      <c r="E662" s="15"/>
      <c r="F662" s="15"/>
      <c r="G662" s="16"/>
      <c r="H662" s="14"/>
      <c r="I662" s="15"/>
      <c r="J662" s="15"/>
      <c r="K662" s="15"/>
      <c r="L662" s="15"/>
      <c r="M662" s="15"/>
      <c r="N662" s="16"/>
      <c r="T662" s="8">
        <f t="shared" si="127"/>
        <v>0</v>
      </c>
      <c r="U662" s="8">
        <f t="shared" si="128"/>
        <v>0</v>
      </c>
      <c r="V662" s="1" t="str">
        <f t="shared" si="126"/>
        <v/>
      </c>
      <c r="W662" s="1" t="str">
        <f t="shared" si="129"/>
        <v/>
      </c>
    </row>
    <row r="663" spans="1:23" x14ac:dyDescent="0.3">
      <c r="A663" s="14"/>
      <c r="B663" s="15"/>
      <c r="C663" s="15"/>
      <c r="D663" s="15"/>
      <c r="E663" s="15"/>
      <c r="F663" s="15"/>
      <c r="G663" s="16"/>
      <c r="H663" s="14"/>
      <c r="I663" s="15"/>
      <c r="J663" s="15"/>
      <c r="K663" s="15"/>
      <c r="L663" s="15"/>
      <c r="M663" s="15"/>
      <c r="N663" s="16"/>
      <c r="T663" s="8">
        <f t="shared" si="127"/>
        <v>0</v>
      </c>
      <c r="U663" s="8">
        <f t="shared" si="128"/>
        <v>0</v>
      </c>
      <c r="V663" s="1" t="str">
        <f t="shared" si="126"/>
        <v/>
      </c>
      <c r="W663" s="1" t="str">
        <f t="shared" si="129"/>
        <v/>
      </c>
    </row>
    <row r="664" spans="1:23" x14ac:dyDescent="0.3">
      <c r="A664" s="14"/>
      <c r="B664" s="15"/>
      <c r="C664" s="15"/>
      <c r="D664" s="15"/>
      <c r="E664" s="15"/>
      <c r="F664" s="15"/>
      <c r="G664" s="16"/>
      <c r="H664" s="14"/>
      <c r="I664" s="15"/>
      <c r="J664" s="15"/>
      <c r="K664" s="15"/>
      <c r="L664" s="15"/>
      <c r="M664" s="15"/>
      <c r="N664" s="16"/>
      <c r="T664" s="8">
        <f t="shared" si="127"/>
        <v>0</v>
      </c>
      <c r="U664" s="8">
        <f t="shared" si="128"/>
        <v>0</v>
      </c>
      <c r="V664" s="1" t="str">
        <f t="shared" si="126"/>
        <v/>
      </c>
      <c r="W664" s="1" t="str">
        <f t="shared" si="129"/>
        <v/>
      </c>
    </row>
    <row r="665" spans="1:23" x14ac:dyDescent="0.3">
      <c r="A665" s="14"/>
      <c r="B665" s="15"/>
      <c r="C665" s="15"/>
      <c r="D665" s="15"/>
      <c r="E665" s="15"/>
      <c r="F665" s="15"/>
      <c r="G665" s="16"/>
      <c r="H665" s="14"/>
      <c r="I665" s="15"/>
      <c r="J665" s="15"/>
      <c r="K665" s="15"/>
      <c r="L665" s="15"/>
      <c r="M665" s="15"/>
      <c r="N665" s="16"/>
      <c r="T665" s="8">
        <f t="shared" si="127"/>
        <v>0</v>
      </c>
      <c r="U665" s="8">
        <f t="shared" si="128"/>
        <v>0</v>
      </c>
      <c r="V665" s="1" t="str">
        <f t="shared" si="126"/>
        <v/>
      </c>
      <c r="W665" s="1" t="str">
        <f t="shared" si="129"/>
        <v/>
      </c>
    </row>
    <row r="666" spans="1:23" x14ac:dyDescent="0.3">
      <c r="A666" s="14"/>
      <c r="B666" s="15"/>
      <c r="C666" s="15"/>
      <c r="D666" s="15"/>
      <c r="E666" s="15"/>
      <c r="F666" s="15"/>
      <c r="G666" s="16"/>
      <c r="H666" s="14"/>
      <c r="I666" s="15"/>
      <c r="J666" s="15"/>
      <c r="K666" s="15"/>
      <c r="L666" s="15"/>
      <c r="M666" s="15"/>
      <c r="N666" s="16"/>
      <c r="T666" s="8">
        <f t="shared" si="127"/>
        <v>0</v>
      </c>
      <c r="U666" s="8">
        <f t="shared" si="128"/>
        <v>0</v>
      </c>
      <c r="V666" s="1" t="str">
        <f t="shared" si="126"/>
        <v/>
      </c>
      <c r="W666" s="1" t="str">
        <f t="shared" si="129"/>
        <v/>
      </c>
    </row>
    <row r="667" spans="1:23" x14ac:dyDescent="0.3">
      <c r="A667" s="14"/>
      <c r="B667" s="15"/>
      <c r="C667" s="15"/>
      <c r="D667" s="15"/>
      <c r="E667" s="15"/>
      <c r="F667" s="15"/>
      <c r="G667" s="16"/>
      <c r="H667" s="14"/>
      <c r="I667" s="15"/>
      <c r="J667" s="15"/>
      <c r="K667" s="15"/>
      <c r="L667" s="15"/>
      <c r="M667" s="15"/>
      <c r="N667" s="16"/>
      <c r="T667" s="8">
        <f t="shared" si="127"/>
        <v>0</v>
      </c>
      <c r="U667" s="8">
        <f t="shared" si="128"/>
        <v>0</v>
      </c>
      <c r="V667" s="1" t="str">
        <f t="shared" si="126"/>
        <v/>
      </c>
      <c r="W667" s="1" t="str">
        <f t="shared" si="129"/>
        <v/>
      </c>
    </row>
    <row r="668" spans="1:23" x14ac:dyDescent="0.3">
      <c r="A668" s="14"/>
      <c r="B668" s="15"/>
      <c r="C668" s="15"/>
      <c r="D668" s="15"/>
      <c r="E668" s="15"/>
      <c r="F668" s="15"/>
      <c r="G668" s="16"/>
      <c r="H668" s="14"/>
      <c r="I668" s="15"/>
      <c r="J668" s="15"/>
      <c r="K668" s="15"/>
      <c r="L668" s="15"/>
      <c r="M668" s="15"/>
      <c r="N668" s="16"/>
      <c r="T668" s="8">
        <f t="shared" si="127"/>
        <v>0</v>
      </c>
      <c r="U668" s="8">
        <f t="shared" si="128"/>
        <v>0</v>
      </c>
      <c r="V668" s="1" t="str">
        <f t="shared" si="126"/>
        <v/>
      </c>
      <c r="W668" s="1" t="str">
        <f t="shared" si="129"/>
        <v/>
      </c>
    </row>
    <row r="669" spans="1:23" x14ac:dyDescent="0.3">
      <c r="A669" s="14"/>
      <c r="B669" s="15"/>
      <c r="C669" s="15"/>
      <c r="D669" s="15"/>
      <c r="E669" s="15"/>
      <c r="F669" s="15"/>
      <c r="G669" s="16"/>
      <c r="H669" s="14"/>
      <c r="I669" s="15"/>
      <c r="J669" s="15"/>
      <c r="K669" s="15"/>
      <c r="L669" s="15"/>
      <c r="M669" s="15"/>
      <c r="N669" s="16"/>
      <c r="T669" s="8">
        <f t="shared" si="127"/>
        <v>0</v>
      </c>
      <c r="U669" s="8">
        <f t="shared" si="128"/>
        <v>0</v>
      </c>
      <c r="V669" s="1" t="str">
        <f t="shared" si="126"/>
        <v/>
      </c>
      <c r="W669" s="1" t="str">
        <f t="shared" si="129"/>
        <v/>
      </c>
    </row>
    <row r="670" spans="1:23" x14ac:dyDescent="0.3">
      <c r="A670" s="14"/>
      <c r="B670" s="15"/>
      <c r="C670" s="15"/>
      <c r="D670" s="15"/>
      <c r="E670" s="15"/>
      <c r="F670" s="15"/>
      <c r="G670" s="16"/>
      <c r="H670" s="14"/>
      <c r="I670" s="15"/>
      <c r="J670" s="15"/>
      <c r="K670" s="15"/>
      <c r="L670" s="15"/>
      <c r="M670" s="15"/>
      <c r="N670" s="16"/>
      <c r="T670" s="8">
        <f t="shared" si="127"/>
        <v>0</v>
      </c>
      <c r="U670" s="8">
        <f t="shared" si="128"/>
        <v>0</v>
      </c>
      <c r="V670" s="1" t="str">
        <f t="shared" si="126"/>
        <v/>
      </c>
      <c r="W670" s="1" t="str">
        <f t="shared" si="129"/>
        <v/>
      </c>
    </row>
    <row r="671" spans="1:23" x14ac:dyDescent="0.3">
      <c r="A671" s="14"/>
      <c r="B671" s="15"/>
      <c r="C671" s="15"/>
      <c r="D671" s="15"/>
      <c r="E671" s="15"/>
      <c r="F671" s="15"/>
      <c r="G671" s="16"/>
      <c r="H671" s="14"/>
      <c r="I671" s="15"/>
      <c r="J671" s="15"/>
      <c r="K671" s="15"/>
      <c r="L671" s="15"/>
      <c r="M671" s="15"/>
      <c r="N671" s="16"/>
      <c r="T671" s="8">
        <f t="shared" si="127"/>
        <v>0</v>
      </c>
      <c r="U671" s="8">
        <f t="shared" si="128"/>
        <v>0</v>
      </c>
      <c r="V671" s="1" t="str">
        <f t="shared" si="126"/>
        <v/>
      </c>
      <c r="W671" s="1" t="str">
        <f t="shared" si="129"/>
        <v/>
      </c>
    </row>
    <row r="672" spans="1:23" x14ac:dyDescent="0.3">
      <c r="A672" s="14"/>
      <c r="B672" s="15"/>
      <c r="C672" s="15"/>
      <c r="D672" s="15"/>
      <c r="E672" s="15"/>
      <c r="F672" s="15"/>
      <c r="G672" s="16"/>
      <c r="H672" s="14"/>
      <c r="I672" s="15"/>
      <c r="J672" s="15"/>
      <c r="K672" s="15"/>
      <c r="L672" s="15"/>
      <c r="M672" s="15"/>
      <c r="N672" s="16"/>
      <c r="T672" s="8">
        <f t="shared" si="127"/>
        <v>0</v>
      </c>
      <c r="U672" s="8">
        <f t="shared" si="128"/>
        <v>0</v>
      </c>
      <c r="V672" s="1" t="str">
        <f t="shared" si="126"/>
        <v/>
      </c>
      <c r="W672" s="1" t="str">
        <f t="shared" si="129"/>
        <v/>
      </c>
    </row>
    <row r="673" spans="1:23" x14ac:dyDescent="0.3">
      <c r="A673" s="14"/>
      <c r="B673" s="15"/>
      <c r="C673" s="15"/>
      <c r="D673" s="15"/>
      <c r="E673" s="15"/>
      <c r="F673" s="15"/>
      <c r="G673" s="16"/>
      <c r="H673" s="14"/>
      <c r="I673" s="15"/>
      <c r="J673" s="15"/>
      <c r="K673" s="15"/>
      <c r="L673" s="15"/>
      <c r="M673" s="15"/>
      <c r="N673" s="16"/>
      <c r="T673" s="8">
        <f t="shared" si="127"/>
        <v>0</v>
      </c>
      <c r="U673" s="8">
        <f t="shared" si="128"/>
        <v>0</v>
      </c>
      <c r="V673" s="1" t="str">
        <f t="shared" si="126"/>
        <v/>
      </c>
      <c r="W673" s="1" t="str">
        <f t="shared" si="129"/>
        <v/>
      </c>
    </row>
    <row r="674" spans="1:23" x14ac:dyDescent="0.3">
      <c r="A674" s="14"/>
      <c r="B674" s="15"/>
      <c r="C674" s="15"/>
      <c r="D674" s="15"/>
      <c r="E674" s="15"/>
      <c r="F674" s="15"/>
      <c r="G674" s="16"/>
      <c r="H674" s="14"/>
      <c r="I674" s="15"/>
      <c r="J674" s="15"/>
      <c r="K674" s="15"/>
      <c r="L674" s="15"/>
      <c r="M674" s="15"/>
      <c r="N674" s="16"/>
      <c r="T674" s="8">
        <f t="shared" si="127"/>
        <v>0</v>
      </c>
      <c r="U674" s="8">
        <f t="shared" si="128"/>
        <v>0</v>
      </c>
      <c r="V674" s="1" t="str">
        <f t="shared" si="126"/>
        <v/>
      </c>
      <c r="W674" s="1" t="str">
        <f t="shared" si="129"/>
        <v/>
      </c>
    </row>
    <row r="675" spans="1:23" x14ac:dyDescent="0.3">
      <c r="A675" s="14"/>
      <c r="B675" s="15"/>
      <c r="C675" s="15"/>
      <c r="D675" s="15"/>
      <c r="E675" s="15"/>
      <c r="F675" s="15"/>
      <c r="G675" s="16"/>
      <c r="H675" s="14"/>
      <c r="I675" s="15"/>
      <c r="J675" s="15"/>
      <c r="K675" s="15"/>
      <c r="L675" s="15"/>
      <c r="M675" s="15"/>
      <c r="N675" s="16"/>
      <c r="T675" s="8">
        <f t="shared" si="127"/>
        <v>0</v>
      </c>
      <c r="U675" s="8">
        <f t="shared" si="128"/>
        <v>0</v>
      </c>
      <c r="V675" s="1" t="str">
        <f t="shared" si="126"/>
        <v/>
      </c>
      <c r="W675" s="1" t="str">
        <f t="shared" si="129"/>
        <v/>
      </c>
    </row>
    <row r="676" spans="1:23" x14ac:dyDescent="0.3">
      <c r="A676" s="14"/>
      <c r="B676" s="15"/>
      <c r="C676" s="15"/>
      <c r="D676" s="15"/>
      <c r="E676" s="15"/>
      <c r="F676" s="15"/>
      <c r="G676" s="16"/>
      <c r="H676" s="14"/>
      <c r="I676" s="15"/>
      <c r="J676" s="15"/>
      <c r="K676" s="15"/>
      <c r="L676" s="15"/>
      <c r="M676" s="15"/>
      <c r="N676" s="16"/>
      <c r="T676" s="8">
        <f t="shared" si="127"/>
        <v>0</v>
      </c>
      <c r="U676" s="8">
        <f t="shared" si="128"/>
        <v>0</v>
      </c>
      <c r="V676" s="1" t="str">
        <f t="shared" si="126"/>
        <v/>
      </c>
      <c r="W676" s="1" t="str">
        <f t="shared" si="129"/>
        <v/>
      </c>
    </row>
    <row r="677" spans="1:23" x14ac:dyDescent="0.3">
      <c r="A677" s="14"/>
      <c r="B677" s="15"/>
      <c r="C677" s="15"/>
      <c r="D677" s="15"/>
      <c r="E677" s="15"/>
      <c r="F677" s="15"/>
      <c r="G677" s="16"/>
      <c r="H677" s="14"/>
      <c r="I677" s="15"/>
      <c r="J677" s="15"/>
      <c r="K677" s="15"/>
      <c r="L677" s="15"/>
      <c r="M677" s="15"/>
      <c r="N677" s="16"/>
      <c r="T677" s="8">
        <f t="shared" si="127"/>
        <v>0</v>
      </c>
      <c r="U677" s="8">
        <f t="shared" si="128"/>
        <v>0</v>
      </c>
      <c r="V677" s="1" t="str">
        <f t="shared" si="126"/>
        <v/>
      </c>
      <c r="W677" s="1" t="str">
        <f t="shared" si="129"/>
        <v/>
      </c>
    </row>
    <row r="678" spans="1:23" x14ac:dyDescent="0.3">
      <c r="A678" s="14"/>
      <c r="B678" s="15"/>
      <c r="C678" s="15"/>
      <c r="D678" s="15"/>
      <c r="E678" s="15"/>
      <c r="F678" s="15"/>
      <c r="G678" s="16"/>
      <c r="H678" s="14"/>
      <c r="I678" s="15"/>
      <c r="J678" s="15"/>
      <c r="K678" s="15"/>
      <c r="L678" s="15"/>
      <c r="M678" s="15"/>
      <c r="N678" s="16"/>
      <c r="T678" s="8">
        <f t="shared" si="127"/>
        <v>0</v>
      </c>
      <c r="U678" s="8">
        <f t="shared" si="128"/>
        <v>0</v>
      </c>
      <c r="V678" s="1" t="str">
        <f t="shared" si="126"/>
        <v/>
      </c>
      <c r="W678" s="1" t="str">
        <f t="shared" si="129"/>
        <v/>
      </c>
    </row>
    <row r="679" spans="1:23" x14ac:dyDescent="0.3">
      <c r="A679" s="14"/>
      <c r="B679" s="15"/>
      <c r="C679" s="15"/>
      <c r="D679" s="15"/>
      <c r="E679" s="15"/>
      <c r="F679" s="15"/>
      <c r="G679" s="16"/>
      <c r="H679" s="14"/>
      <c r="I679" s="15"/>
      <c r="J679" s="15"/>
      <c r="K679" s="15"/>
      <c r="L679" s="15"/>
      <c r="M679" s="15"/>
      <c r="N679" s="16"/>
      <c r="T679" s="8">
        <f t="shared" si="127"/>
        <v>0</v>
      </c>
      <c r="U679" s="8">
        <f t="shared" si="128"/>
        <v>0</v>
      </c>
      <c r="V679" s="1" t="str">
        <f t="shared" si="126"/>
        <v/>
      </c>
      <c r="W679" s="1" t="str">
        <f t="shared" si="129"/>
        <v/>
      </c>
    </row>
    <row r="680" spans="1:23" x14ac:dyDescent="0.3">
      <c r="A680" s="14"/>
      <c r="B680" s="15"/>
      <c r="C680" s="15"/>
      <c r="D680" s="15"/>
      <c r="E680" s="15"/>
      <c r="F680" s="15"/>
      <c r="G680" s="16"/>
      <c r="H680" s="14"/>
      <c r="I680" s="15"/>
      <c r="J680" s="15"/>
      <c r="K680" s="15"/>
      <c r="L680" s="15"/>
      <c r="M680" s="15"/>
      <c r="N680" s="16"/>
      <c r="T680" s="8">
        <f t="shared" si="127"/>
        <v>0</v>
      </c>
      <c r="U680" s="8">
        <f t="shared" si="128"/>
        <v>0</v>
      </c>
      <c r="V680" s="1" t="str">
        <f t="shared" si="126"/>
        <v/>
      </c>
      <c r="W680" s="1" t="str">
        <f t="shared" si="129"/>
        <v/>
      </c>
    </row>
    <row r="681" spans="1:23" x14ac:dyDescent="0.3">
      <c r="A681" s="14"/>
      <c r="B681" s="15"/>
      <c r="C681" s="15"/>
      <c r="D681" s="15"/>
      <c r="E681" s="15"/>
      <c r="F681" s="15"/>
      <c r="G681" s="16"/>
      <c r="H681" s="14"/>
      <c r="I681" s="15"/>
      <c r="J681" s="15"/>
      <c r="K681" s="15"/>
      <c r="L681" s="15"/>
      <c r="M681" s="15"/>
      <c r="N681" s="16"/>
      <c r="T681" s="8">
        <f t="shared" si="127"/>
        <v>0</v>
      </c>
      <c r="U681" s="8">
        <f t="shared" si="128"/>
        <v>0</v>
      </c>
      <c r="V681" s="1" t="str">
        <f t="shared" si="126"/>
        <v/>
      </c>
      <c r="W681" s="1" t="str">
        <f t="shared" si="129"/>
        <v/>
      </c>
    </row>
    <row r="682" spans="1:23" x14ac:dyDescent="0.3">
      <c r="A682" s="14"/>
      <c r="B682" s="15"/>
      <c r="C682" s="15"/>
      <c r="D682" s="15"/>
      <c r="E682" s="15"/>
      <c r="F682" s="15"/>
      <c r="G682" s="16"/>
      <c r="H682" s="14"/>
      <c r="I682" s="15"/>
      <c r="J682" s="15"/>
      <c r="K682" s="15"/>
      <c r="L682" s="15"/>
      <c r="M682" s="15"/>
      <c r="N682" s="16"/>
      <c r="T682" s="8">
        <f t="shared" si="127"/>
        <v>0</v>
      </c>
      <c r="U682" s="8">
        <f t="shared" si="128"/>
        <v>0</v>
      </c>
      <c r="V682" s="1" t="str">
        <f t="shared" si="126"/>
        <v/>
      </c>
      <c r="W682" s="1" t="str">
        <f t="shared" si="129"/>
        <v/>
      </c>
    </row>
    <row r="683" spans="1:23" x14ac:dyDescent="0.3">
      <c r="A683" s="14"/>
      <c r="B683" s="15"/>
      <c r="C683" s="15"/>
      <c r="D683" s="15"/>
      <c r="E683" s="15"/>
      <c r="F683" s="15"/>
      <c r="G683" s="16"/>
      <c r="H683" s="14"/>
      <c r="I683" s="15"/>
      <c r="J683" s="15"/>
      <c r="K683" s="15"/>
      <c r="L683" s="15"/>
      <c r="M683" s="15"/>
      <c r="N683" s="16"/>
      <c r="T683" s="8">
        <f t="shared" si="127"/>
        <v>0</v>
      </c>
      <c r="U683" s="8">
        <f t="shared" si="128"/>
        <v>0</v>
      </c>
      <c r="V683" s="1" t="str">
        <f t="shared" si="126"/>
        <v/>
      </c>
      <c r="W683" s="1" t="str">
        <f t="shared" si="129"/>
        <v/>
      </c>
    </row>
    <row r="684" spans="1:23" x14ac:dyDescent="0.3">
      <c r="A684" s="14"/>
      <c r="B684" s="15"/>
      <c r="C684" s="15"/>
      <c r="D684" s="15"/>
      <c r="E684" s="15"/>
      <c r="F684" s="15"/>
      <c r="G684" s="16"/>
      <c r="H684" s="14"/>
      <c r="I684" s="15"/>
      <c r="J684" s="15"/>
      <c r="K684" s="15"/>
      <c r="L684" s="15"/>
      <c r="M684" s="15"/>
      <c r="N684" s="16"/>
      <c r="T684" s="8">
        <f t="shared" si="127"/>
        <v>0</v>
      </c>
      <c r="U684" s="8">
        <f t="shared" si="128"/>
        <v>0</v>
      </c>
      <c r="V684" s="1" t="str">
        <f t="shared" si="126"/>
        <v/>
      </c>
      <c r="W684" s="1" t="str">
        <f t="shared" si="129"/>
        <v/>
      </c>
    </row>
    <row r="685" spans="1:23" x14ac:dyDescent="0.3">
      <c r="A685" s="14"/>
      <c r="B685" s="15"/>
      <c r="C685" s="15"/>
      <c r="D685" s="15"/>
      <c r="E685" s="15"/>
      <c r="F685" s="15"/>
      <c r="G685" s="16"/>
      <c r="H685" s="14"/>
      <c r="I685" s="15"/>
      <c r="J685" s="15"/>
      <c r="K685" s="15"/>
      <c r="L685" s="15"/>
      <c r="M685" s="15"/>
      <c r="N685" s="16"/>
      <c r="T685" s="8">
        <f t="shared" si="127"/>
        <v>0</v>
      </c>
      <c r="U685" s="8">
        <f t="shared" si="128"/>
        <v>0</v>
      </c>
      <c r="V685" s="1" t="str">
        <f t="shared" si="126"/>
        <v/>
      </c>
      <c r="W685" s="1" t="str">
        <f t="shared" si="129"/>
        <v/>
      </c>
    </row>
    <row r="686" spans="1:23" x14ac:dyDescent="0.3">
      <c r="A686" s="14"/>
      <c r="B686" s="15"/>
      <c r="C686" s="15"/>
      <c r="D686" s="15"/>
      <c r="E686" s="15"/>
      <c r="F686" s="15"/>
      <c r="G686" s="16"/>
      <c r="H686" s="14"/>
      <c r="I686" s="15"/>
      <c r="J686" s="15"/>
      <c r="K686" s="15"/>
      <c r="L686" s="15"/>
      <c r="M686" s="15"/>
      <c r="N686" s="16"/>
      <c r="T686" s="8">
        <f t="shared" si="127"/>
        <v>0</v>
      </c>
      <c r="U686" s="8">
        <f t="shared" si="128"/>
        <v>0</v>
      </c>
      <c r="V686" s="1" t="str">
        <f t="shared" si="126"/>
        <v/>
      </c>
      <c r="W686" s="1" t="str">
        <f t="shared" si="129"/>
        <v/>
      </c>
    </row>
    <row r="687" spans="1:23" x14ac:dyDescent="0.3">
      <c r="A687" s="14"/>
      <c r="B687" s="15"/>
      <c r="C687" s="15"/>
      <c r="D687" s="15"/>
      <c r="E687" s="15"/>
      <c r="F687" s="15"/>
      <c r="G687" s="16"/>
      <c r="H687" s="14"/>
      <c r="I687" s="15"/>
      <c r="J687" s="15"/>
      <c r="K687" s="15"/>
      <c r="L687" s="15"/>
      <c r="M687" s="15"/>
      <c r="N687" s="16"/>
      <c r="T687" s="8">
        <f t="shared" si="127"/>
        <v>0</v>
      </c>
      <c r="U687" s="8">
        <f t="shared" si="128"/>
        <v>0</v>
      </c>
      <c r="V687" s="1" t="str">
        <f t="shared" si="126"/>
        <v/>
      </c>
      <c r="W687" s="1" t="str">
        <f t="shared" si="129"/>
        <v/>
      </c>
    </row>
    <row r="688" spans="1:23" x14ac:dyDescent="0.3">
      <c r="A688" s="14"/>
      <c r="B688" s="15"/>
      <c r="C688" s="15"/>
      <c r="D688" s="15"/>
      <c r="E688" s="15"/>
      <c r="F688" s="15"/>
      <c r="G688" s="16"/>
      <c r="H688" s="14"/>
      <c r="I688" s="15"/>
      <c r="J688" s="15"/>
      <c r="K688" s="15"/>
      <c r="L688" s="15"/>
      <c r="M688" s="15"/>
      <c r="N688" s="16"/>
      <c r="T688" s="8">
        <f t="shared" si="127"/>
        <v>0</v>
      </c>
      <c r="U688" s="8">
        <f t="shared" si="128"/>
        <v>0</v>
      </c>
      <c r="V688" s="1" t="str">
        <f t="shared" si="126"/>
        <v/>
      </c>
      <c r="W688" s="1" t="str">
        <f t="shared" si="129"/>
        <v/>
      </c>
    </row>
    <row r="689" spans="1:23" x14ac:dyDescent="0.3">
      <c r="A689" s="14"/>
      <c r="B689" s="15"/>
      <c r="C689" s="15"/>
      <c r="D689" s="15"/>
      <c r="E689" s="15"/>
      <c r="F689" s="15"/>
      <c r="G689" s="16"/>
      <c r="H689" s="14"/>
      <c r="I689" s="15"/>
      <c r="J689" s="15"/>
      <c r="K689" s="15"/>
      <c r="L689" s="15"/>
      <c r="M689" s="15"/>
      <c r="N689" s="16"/>
      <c r="T689" s="8">
        <f t="shared" si="127"/>
        <v>0</v>
      </c>
      <c r="U689" s="8">
        <f t="shared" si="128"/>
        <v>0</v>
      </c>
      <c r="V689" s="1" t="str">
        <f t="shared" si="126"/>
        <v/>
      </c>
      <c r="W689" s="1" t="str">
        <f t="shared" si="129"/>
        <v/>
      </c>
    </row>
    <row r="690" spans="1:23" x14ac:dyDescent="0.3">
      <c r="A690" s="14"/>
      <c r="B690" s="15"/>
      <c r="C690" s="15"/>
      <c r="D690" s="15"/>
      <c r="E690" s="15"/>
      <c r="F690" s="15"/>
      <c r="G690" s="16"/>
      <c r="H690" s="14"/>
      <c r="I690" s="15"/>
      <c r="J690" s="15"/>
      <c r="K690" s="15"/>
      <c r="L690" s="15"/>
      <c r="M690" s="15"/>
      <c r="N690" s="16"/>
      <c r="T690" s="8">
        <f t="shared" si="127"/>
        <v>0</v>
      </c>
      <c r="U690" s="8">
        <f t="shared" si="128"/>
        <v>0</v>
      </c>
      <c r="V690" s="1" t="str">
        <f t="shared" si="126"/>
        <v/>
      </c>
      <c r="W690" s="1" t="str">
        <f t="shared" si="129"/>
        <v/>
      </c>
    </row>
    <row r="691" spans="1:23" x14ac:dyDescent="0.3">
      <c r="A691" s="14"/>
      <c r="B691" s="15"/>
      <c r="C691" s="15"/>
      <c r="D691" s="15"/>
      <c r="E691" s="15"/>
      <c r="F691" s="15"/>
      <c r="G691" s="16"/>
      <c r="H691" s="14"/>
      <c r="I691" s="15"/>
      <c r="J691" s="15"/>
      <c r="K691" s="15"/>
      <c r="L691" s="15"/>
      <c r="M691" s="15"/>
      <c r="N691" s="16"/>
      <c r="T691" s="8">
        <f t="shared" si="127"/>
        <v>0</v>
      </c>
      <c r="U691" s="8">
        <f t="shared" si="128"/>
        <v>0</v>
      </c>
      <c r="V691" s="1" t="str">
        <f t="shared" si="126"/>
        <v/>
      </c>
      <c r="W691" s="1" t="str">
        <f t="shared" si="129"/>
        <v/>
      </c>
    </row>
    <row r="692" spans="1:23" x14ac:dyDescent="0.3">
      <c r="A692" s="14"/>
      <c r="B692" s="15"/>
      <c r="C692" s="15"/>
      <c r="D692" s="15"/>
      <c r="E692" s="15"/>
      <c r="F692" s="15"/>
      <c r="G692" s="16"/>
      <c r="H692" s="14"/>
      <c r="I692" s="15"/>
      <c r="J692" s="15"/>
      <c r="K692" s="15"/>
      <c r="L692" s="15"/>
      <c r="M692" s="15"/>
      <c r="N692" s="16"/>
      <c r="T692" s="8">
        <f t="shared" si="127"/>
        <v>0</v>
      </c>
      <c r="U692" s="8">
        <f t="shared" si="128"/>
        <v>0</v>
      </c>
      <c r="V692" s="1" t="str">
        <f t="shared" si="126"/>
        <v/>
      </c>
      <c r="W692" s="1" t="str">
        <f t="shared" si="129"/>
        <v/>
      </c>
    </row>
    <row r="693" spans="1:23" x14ac:dyDescent="0.3">
      <c r="A693" s="14"/>
      <c r="B693" s="15"/>
      <c r="C693" s="15"/>
      <c r="D693" s="15"/>
      <c r="E693" s="15"/>
      <c r="F693" s="15"/>
      <c r="G693" s="16"/>
      <c r="H693" s="14"/>
      <c r="I693" s="15"/>
      <c r="J693" s="15"/>
      <c r="K693" s="15"/>
      <c r="L693" s="15"/>
      <c r="M693" s="15"/>
      <c r="N693" s="16"/>
      <c r="T693" s="8">
        <f t="shared" si="127"/>
        <v>0</v>
      </c>
      <c r="U693" s="8">
        <f t="shared" si="128"/>
        <v>0</v>
      </c>
      <c r="V693" s="1" t="str">
        <f t="shared" si="126"/>
        <v/>
      </c>
      <c r="W693" s="1" t="str">
        <f t="shared" si="129"/>
        <v/>
      </c>
    </row>
    <row r="694" spans="1:23" x14ac:dyDescent="0.3">
      <c r="A694" s="14"/>
      <c r="B694" s="15"/>
      <c r="C694" s="15"/>
      <c r="D694" s="15"/>
      <c r="E694" s="15"/>
      <c r="F694" s="15"/>
      <c r="G694" s="16"/>
      <c r="H694" s="14"/>
      <c r="I694" s="15"/>
      <c r="J694" s="15"/>
      <c r="K694" s="15"/>
      <c r="L694" s="15"/>
      <c r="M694" s="15"/>
      <c r="N694" s="16"/>
      <c r="T694" s="8">
        <f t="shared" si="127"/>
        <v>0</v>
      </c>
      <c r="U694" s="8">
        <f t="shared" si="128"/>
        <v>0</v>
      </c>
      <c r="V694" s="1" t="str">
        <f t="shared" si="126"/>
        <v/>
      </c>
      <c r="W694" s="1" t="str">
        <f t="shared" si="129"/>
        <v/>
      </c>
    </row>
    <row r="695" spans="1:23" x14ac:dyDescent="0.3">
      <c r="A695" s="14"/>
      <c r="B695" s="15"/>
      <c r="C695" s="15"/>
      <c r="D695" s="15"/>
      <c r="E695" s="15"/>
      <c r="F695" s="15"/>
      <c r="G695" s="16"/>
      <c r="H695" s="14"/>
      <c r="I695" s="15"/>
      <c r="J695" s="15"/>
      <c r="K695" s="15"/>
      <c r="L695" s="15"/>
      <c r="M695" s="15"/>
      <c r="N695" s="16"/>
      <c r="T695" s="8">
        <f t="shared" si="127"/>
        <v>0</v>
      </c>
      <c r="U695" s="8">
        <f t="shared" si="128"/>
        <v>0</v>
      </c>
      <c r="V695" s="1" t="str">
        <f t="shared" si="126"/>
        <v/>
      </c>
      <c r="W695" s="1" t="str">
        <f t="shared" si="129"/>
        <v/>
      </c>
    </row>
    <row r="696" spans="1:23" x14ac:dyDescent="0.3">
      <c r="A696" s="14"/>
      <c r="B696" s="15"/>
      <c r="C696" s="15"/>
      <c r="D696" s="15"/>
      <c r="E696" s="15"/>
      <c r="F696" s="15"/>
      <c r="G696" s="16"/>
      <c r="H696" s="14"/>
      <c r="I696" s="15"/>
      <c r="J696" s="15"/>
      <c r="K696" s="15"/>
      <c r="L696" s="15"/>
      <c r="M696" s="15"/>
      <c r="N696" s="16"/>
      <c r="T696" s="8">
        <f t="shared" si="127"/>
        <v>0</v>
      </c>
      <c r="U696" s="8">
        <f t="shared" si="128"/>
        <v>0</v>
      </c>
      <c r="V696" s="1" t="str">
        <f t="shared" si="126"/>
        <v/>
      </c>
      <c r="W696" s="1" t="str">
        <f t="shared" si="129"/>
        <v/>
      </c>
    </row>
    <row r="697" spans="1:23" x14ac:dyDescent="0.3">
      <c r="A697" s="14"/>
      <c r="B697" s="15"/>
      <c r="C697" s="15"/>
      <c r="D697" s="15"/>
      <c r="E697" s="15"/>
      <c r="F697" s="15"/>
      <c r="G697" s="16"/>
      <c r="H697" s="14"/>
      <c r="I697" s="15"/>
      <c r="J697" s="15"/>
      <c r="K697" s="15"/>
      <c r="L697" s="15"/>
      <c r="M697" s="15"/>
      <c r="N697" s="16"/>
      <c r="T697" s="8">
        <f t="shared" si="127"/>
        <v>0</v>
      </c>
      <c r="U697" s="8">
        <f t="shared" si="128"/>
        <v>0</v>
      </c>
      <c r="V697" s="1" t="str">
        <f t="shared" si="126"/>
        <v/>
      </c>
      <c r="W697" s="1" t="str">
        <f t="shared" si="129"/>
        <v/>
      </c>
    </row>
    <row r="698" spans="1:23" x14ac:dyDescent="0.3">
      <c r="A698" s="14"/>
      <c r="B698" s="15"/>
      <c r="C698" s="15"/>
      <c r="D698" s="15"/>
      <c r="E698" s="15"/>
      <c r="F698" s="15"/>
      <c r="G698" s="16"/>
      <c r="H698" s="14"/>
      <c r="I698" s="15"/>
      <c r="J698" s="15"/>
      <c r="K698" s="15"/>
      <c r="L698" s="15"/>
      <c r="M698" s="15"/>
      <c r="N698" s="16"/>
      <c r="T698" s="8">
        <f t="shared" si="127"/>
        <v>0</v>
      </c>
      <c r="U698" s="8">
        <f t="shared" si="128"/>
        <v>0</v>
      </c>
      <c r="V698" s="1" t="str">
        <f t="shared" si="126"/>
        <v/>
      </c>
      <c r="W698" s="1" t="str">
        <f t="shared" si="129"/>
        <v/>
      </c>
    </row>
    <row r="699" spans="1:23" x14ac:dyDescent="0.3">
      <c r="A699" s="14"/>
      <c r="B699" s="15"/>
      <c r="C699" s="15"/>
      <c r="D699" s="15"/>
      <c r="E699" s="15"/>
      <c r="F699" s="15"/>
      <c r="G699" s="16"/>
      <c r="H699" s="14"/>
      <c r="I699" s="15"/>
      <c r="J699" s="15"/>
      <c r="K699" s="15"/>
      <c r="L699" s="15"/>
      <c r="M699" s="15"/>
      <c r="N699" s="16"/>
      <c r="T699" s="8">
        <f t="shared" si="127"/>
        <v>0</v>
      </c>
      <c r="U699" s="8">
        <f t="shared" si="128"/>
        <v>0</v>
      </c>
      <c r="V699" s="1" t="str">
        <f t="shared" si="126"/>
        <v/>
      </c>
      <c r="W699" s="1" t="str">
        <f t="shared" si="129"/>
        <v/>
      </c>
    </row>
    <row r="700" spans="1:23" x14ac:dyDescent="0.3">
      <c r="A700" s="14"/>
      <c r="B700" s="15"/>
      <c r="C700" s="15"/>
      <c r="D700" s="15"/>
      <c r="E700" s="15"/>
      <c r="F700" s="15"/>
      <c r="G700" s="16"/>
      <c r="H700" s="14"/>
      <c r="I700" s="15"/>
      <c r="J700" s="15"/>
      <c r="K700" s="15"/>
      <c r="L700" s="15"/>
      <c r="M700" s="15"/>
      <c r="N700" s="16"/>
      <c r="T700" s="8">
        <f t="shared" si="127"/>
        <v>0</v>
      </c>
      <c r="U700" s="8">
        <f t="shared" si="128"/>
        <v>0</v>
      </c>
      <c r="V700" s="1" t="str">
        <f t="shared" si="126"/>
        <v/>
      </c>
      <c r="W700" s="1" t="str">
        <f t="shared" si="129"/>
        <v/>
      </c>
    </row>
    <row r="701" spans="1:23" x14ac:dyDescent="0.3">
      <c r="A701" s="14"/>
      <c r="B701" s="15"/>
      <c r="C701" s="15"/>
      <c r="D701" s="15"/>
      <c r="E701" s="15"/>
      <c r="F701" s="15"/>
      <c r="G701" s="16"/>
      <c r="H701" s="14"/>
      <c r="I701" s="15"/>
      <c r="J701" s="15"/>
      <c r="K701" s="15"/>
      <c r="L701" s="15"/>
      <c r="M701" s="15"/>
      <c r="N701" s="16"/>
      <c r="T701" s="8">
        <f t="shared" si="127"/>
        <v>0</v>
      </c>
      <c r="U701" s="8">
        <f t="shared" si="128"/>
        <v>0</v>
      </c>
      <c r="V701" s="1" t="str">
        <f t="shared" si="126"/>
        <v/>
      </c>
      <c r="W701" s="1" t="str">
        <f t="shared" si="129"/>
        <v/>
      </c>
    </row>
    <row r="702" spans="1:23" x14ac:dyDescent="0.3">
      <c r="A702" s="14"/>
      <c r="B702" s="15"/>
      <c r="C702" s="15"/>
      <c r="D702" s="15"/>
      <c r="E702" s="15"/>
      <c r="F702" s="15"/>
      <c r="G702" s="16"/>
      <c r="H702" s="14"/>
      <c r="I702" s="15"/>
      <c r="J702" s="15"/>
      <c r="K702" s="15"/>
      <c r="L702" s="15"/>
      <c r="M702" s="15"/>
      <c r="N702" s="16"/>
      <c r="T702" s="8">
        <f t="shared" si="127"/>
        <v>0</v>
      </c>
      <c r="U702" s="8">
        <f t="shared" si="128"/>
        <v>0</v>
      </c>
      <c r="V702" s="1" t="str">
        <f t="shared" si="126"/>
        <v/>
      </c>
      <c r="W702" s="1" t="str">
        <f t="shared" si="129"/>
        <v/>
      </c>
    </row>
    <row r="703" spans="1:23" x14ac:dyDescent="0.3">
      <c r="A703" s="14"/>
      <c r="B703" s="15"/>
      <c r="C703" s="15"/>
      <c r="D703" s="15"/>
      <c r="E703" s="15"/>
      <c r="F703" s="15"/>
      <c r="G703" s="16"/>
      <c r="H703" s="14"/>
      <c r="I703" s="15"/>
      <c r="J703" s="15"/>
      <c r="K703" s="15"/>
      <c r="L703" s="15"/>
      <c r="M703" s="15"/>
      <c r="N703" s="16"/>
      <c r="T703" s="8">
        <f t="shared" si="127"/>
        <v>0</v>
      </c>
      <c r="U703" s="8">
        <f t="shared" si="128"/>
        <v>0</v>
      </c>
      <c r="V703" s="1" t="str">
        <f t="shared" si="126"/>
        <v/>
      </c>
      <c r="W703" s="1" t="str">
        <f t="shared" si="129"/>
        <v/>
      </c>
    </row>
    <row r="704" spans="1:23" x14ac:dyDescent="0.3">
      <c r="A704" s="14"/>
      <c r="B704" s="15"/>
      <c r="C704" s="15"/>
      <c r="D704" s="15"/>
      <c r="E704" s="15"/>
      <c r="F704" s="15"/>
      <c r="G704" s="16"/>
      <c r="H704" s="14"/>
      <c r="I704" s="15"/>
      <c r="J704" s="15"/>
      <c r="K704" s="15"/>
      <c r="L704" s="15"/>
      <c r="M704" s="15"/>
      <c r="N704" s="16"/>
      <c r="T704" s="8">
        <f t="shared" si="127"/>
        <v>0</v>
      </c>
      <c r="U704" s="8">
        <f t="shared" si="128"/>
        <v>0</v>
      </c>
      <c r="V704" s="1" t="str">
        <f t="shared" si="126"/>
        <v/>
      </c>
      <c r="W704" s="1" t="str">
        <f t="shared" si="129"/>
        <v/>
      </c>
    </row>
    <row r="705" spans="1:23" x14ac:dyDescent="0.3">
      <c r="A705" s="14"/>
      <c r="B705" s="15"/>
      <c r="C705" s="15"/>
      <c r="D705" s="15"/>
      <c r="E705" s="15"/>
      <c r="F705" s="15"/>
      <c r="G705" s="16"/>
      <c r="H705" s="14"/>
      <c r="I705" s="15"/>
      <c r="J705" s="15"/>
      <c r="K705" s="15"/>
      <c r="L705" s="15"/>
      <c r="M705" s="15"/>
      <c r="N705" s="16"/>
      <c r="T705" s="8">
        <f t="shared" si="127"/>
        <v>0</v>
      </c>
      <c r="U705" s="8">
        <f t="shared" si="128"/>
        <v>0</v>
      </c>
      <c r="V705" s="1" t="str">
        <f t="shared" si="126"/>
        <v/>
      </c>
      <c r="W705" s="1" t="str">
        <f t="shared" si="129"/>
        <v/>
      </c>
    </row>
    <row r="706" spans="1:23" x14ac:dyDescent="0.3">
      <c r="A706" s="14"/>
      <c r="B706" s="15"/>
      <c r="C706" s="15"/>
      <c r="D706" s="15"/>
      <c r="E706" s="15"/>
      <c r="F706" s="15"/>
      <c r="G706" s="16"/>
      <c r="H706" s="14"/>
      <c r="I706" s="15"/>
      <c r="J706" s="15"/>
      <c r="K706" s="15"/>
      <c r="L706" s="15"/>
      <c r="M706" s="15"/>
      <c r="N706" s="16"/>
      <c r="T706" s="8">
        <f t="shared" si="127"/>
        <v>0</v>
      </c>
      <c r="U706" s="8">
        <f t="shared" si="128"/>
        <v>0</v>
      </c>
      <c r="V706" s="1" t="str">
        <f t="shared" si="126"/>
        <v/>
      </c>
      <c r="W706" s="1" t="str">
        <f t="shared" si="129"/>
        <v/>
      </c>
    </row>
    <row r="707" spans="1:23" x14ac:dyDescent="0.3">
      <c r="A707" s="14"/>
      <c r="B707" s="15"/>
      <c r="C707" s="15"/>
      <c r="D707" s="15"/>
      <c r="E707" s="15"/>
      <c r="F707" s="15"/>
      <c r="G707" s="16"/>
      <c r="H707" s="14"/>
      <c r="I707" s="15"/>
      <c r="J707" s="15"/>
      <c r="K707" s="15"/>
      <c r="L707" s="15"/>
      <c r="M707" s="15"/>
      <c r="N707" s="16"/>
      <c r="T707" s="8">
        <f t="shared" si="127"/>
        <v>0</v>
      </c>
      <c r="U707" s="8">
        <f t="shared" si="128"/>
        <v>0</v>
      </c>
      <c r="V707" s="1" t="str">
        <f t="shared" si="126"/>
        <v/>
      </c>
      <c r="W707" s="1" t="str">
        <f t="shared" si="129"/>
        <v/>
      </c>
    </row>
    <row r="708" spans="1:23" x14ac:dyDescent="0.3">
      <c r="A708" s="14"/>
      <c r="B708" s="15"/>
      <c r="C708" s="15"/>
      <c r="D708" s="15"/>
      <c r="E708" s="15"/>
      <c r="F708" s="15"/>
      <c r="G708" s="16"/>
      <c r="H708" s="14"/>
      <c r="I708" s="15"/>
      <c r="J708" s="15"/>
      <c r="K708" s="15"/>
      <c r="L708" s="15"/>
      <c r="M708" s="15"/>
      <c r="N708" s="16"/>
      <c r="T708" s="8">
        <f t="shared" si="127"/>
        <v>0</v>
      </c>
      <c r="U708" s="8">
        <f t="shared" si="128"/>
        <v>0</v>
      </c>
      <c r="V708" s="1" t="str">
        <f t="shared" si="126"/>
        <v/>
      </c>
      <c r="W708" s="1" t="str">
        <f t="shared" si="129"/>
        <v/>
      </c>
    </row>
    <row r="709" spans="1:23" x14ac:dyDescent="0.3">
      <c r="A709" s="14"/>
      <c r="B709" s="15"/>
      <c r="C709" s="15"/>
      <c r="D709" s="15"/>
      <c r="E709" s="15"/>
      <c r="F709" s="15"/>
      <c r="G709" s="16"/>
      <c r="H709" s="14"/>
      <c r="I709" s="15"/>
      <c r="J709" s="15"/>
      <c r="K709" s="15"/>
      <c r="L709" s="15"/>
      <c r="M709" s="15"/>
      <c r="N709" s="16"/>
      <c r="T709" s="8">
        <f t="shared" si="127"/>
        <v>0</v>
      </c>
      <c r="U709" s="8">
        <f t="shared" si="128"/>
        <v>0</v>
      </c>
      <c r="V709" s="1" t="str">
        <f t="shared" si="126"/>
        <v/>
      </c>
      <c r="W709" s="1" t="str">
        <f t="shared" si="129"/>
        <v/>
      </c>
    </row>
    <row r="710" spans="1:23" x14ac:dyDescent="0.3">
      <c r="A710" s="14"/>
      <c r="B710" s="15"/>
      <c r="C710" s="15"/>
      <c r="D710" s="15"/>
      <c r="E710" s="15"/>
      <c r="F710" s="15"/>
      <c r="G710" s="16"/>
      <c r="H710" s="14"/>
      <c r="I710" s="15"/>
      <c r="J710" s="15"/>
      <c r="K710" s="15"/>
      <c r="L710" s="15"/>
      <c r="M710" s="15"/>
      <c r="N710" s="16"/>
      <c r="T710" s="8">
        <f t="shared" si="127"/>
        <v>0</v>
      </c>
      <c r="U710" s="8">
        <f t="shared" si="128"/>
        <v>0</v>
      </c>
      <c r="V710" s="1" t="str">
        <f t="shared" si="126"/>
        <v/>
      </c>
      <c r="W710" s="1" t="str">
        <f t="shared" si="129"/>
        <v/>
      </c>
    </row>
    <row r="711" spans="1:23" x14ac:dyDescent="0.3">
      <c r="A711" s="14"/>
      <c r="B711" s="15"/>
      <c r="C711" s="15"/>
      <c r="D711" s="15"/>
      <c r="E711" s="15"/>
      <c r="F711" s="15"/>
      <c r="G711" s="16"/>
      <c r="H711" s="14"/>
      <c r="I711" s="15"/>
      <c r="J711" s="15"/>
      <c r="K711" s="15"/>
      <c r="L711" s="15"/>
      <c r="M711" s="15"/>
      <c r="N711" s="16"/>
      <c r="T711" s="8">
        <f t="shared" si="127"/>
        <v>0</v>
      </c>
      <c r="U711" s="8">
        <f t="shared" si="128"/>
        <v>0</v>
      </c>
      <c r="V711" s="1" t="str">
        <f t="shared" si="126"/>
        <v/>
      </c>
      <c r="W711" s="1" t="str">
        <f t="shared" si="129"/>
        <v/>
      </c>
    </row>
    <row r="712" spans="1:23" x14ac:dyDescent="0.3">
      <c r="A712" s="14"/>
      <c r="B712" s="15"/>
      <c r="C712" s="15"/>
      <c r="D712" s="15"/>
      <c r="E712" s="15"/>
      <c r="F712" s="15"/>
      <c r="G712" s="16"/>
      <c r="H712" s="14"/>
      <c r="I712" s="15"/>
      <c r="J712" s="15"/>
      <c r="K712" s="15"/>
      <c r="L712" s="15"/>
      <c r="M712" s="15"/>
      <c r="N712" s="16"/>
      <c r="T712" s="8">
        <f t="shared" si="127"/>
        <v>0</v>
      </c>
      <c r="U712" s="8">
        <f t="shared" si="128"/>
        <v>0</v>
      </c>
      <c r="V712" s="1" t="str">
        <f t="shared" ref="V712:V775" si="130">IF(A712&lt;&gt;"",1,"")</f>
        <v/>
      </c>
      <c r="W712" s="1" t="str">
        <f t="shared" si="129"/>
        <v/>
      </c>
    </row>
    <row r="713" spans="1:23" x14ac:dyDescent="0.3">
      <c r="A713" s="14"/>
      <c r="B713" s="15"/>
      <c r="C713" s="15"/>
      <c r="D713" s="15"/>
      <c r="E713" s="15"/>
      <c r="F713" s="15"/>
      <c r="G713" s="16"/>
      <c r="H713" s="14"/>
      <c r="I713" s="15"/>
      <c r="J713" s="15"/>
      <c r="K713" s="15"/>
      <c r="L713" s="15"/>
      <c r="M713" s="15"/>
      <c r="N713" s="16"/>
      <c r="T713" s="8">
        <f t="shared" ref="T713:T776" si="131">IF(A713&lt;&gt;"",MIN(F713,B713-D713),0)</f>
        <v>0</v>
      </c>
      <c r="U713" s="8">
        <f t="shared" ref="U713:U776" si="132">IF(H713&lt;&gt;"",MIN(M713,I713-K713),0)</f>
        <v>0</v>
      </c>
      <c r="V713" s="1" t="str">
        <f t="shared" si="130"/>
        <v/>
      </c>
      <c r="W713" s="1" t="str">
        <f t="shared" ref="W713:W776" si="133">IF(H713&lt;&gt;"",1,"")</f>
        <v/>
      </c>
    </row>
    <row r="714" spans="1:23" x14ac:dyDescent="0.3">
      <c r="A714" s="14"/>
      <c r="B714" s="15"/>
      <c r="C714" s="15"/>
      <c r="D714" s="15"/>
      <c r="E714" s="15"/>
      <c r="F714" s="15"/>
      <c r="G714" s="16"/>
      <c r="H714" s="14"/>
      <c r="I714" s="15"/>
      <c r="J714" s="15"/>
      <c r="K714" s="15"/>
      <c r="L714" s="15"/>
      <c r="M714" s="15"/>
      <c r="N714" s="16"/>
      <c r="T714" s="8">
        <f t="shared" si="131"/>
        <v>0</v>
      </c>
      <c r="U714" s="8">
        <f t="shared" si="132"/>
        <v>0</v>
      </c>
      <c r="V714" s="1" t="str">
        <f t="shared" si="130"/>
        <v/>
      </c>
      <c r="W714" s="1" t="str">
        <f t="shared" si="133"/>
        <v/>
      </c>
    </row>
    <row r="715" spans="1:23" x14ac:dyDescent="0.3">
      <c r="A715" s="14"/>
      <c r="B715" s="15"/>
      <c r="C715" s="15"/>
      <c r="D715" s="15"/>
      <c r="E715" s="15"/>
      <c r="F715" s="15"/>
      <c r="G715" s="16"/>
      <c r="H715" s="14"/>
      <c r="I715" s="15"/>
      <c r="J715" s="15"/>
      <c r="K715" s="15"/>
      <c r="L715" s="15"/>
      <c r="M715" s="15"/>
      <c r="N715" s="16"/>
      <c r="T715" s="8">
        <f t="shared" si="131"/>
        <v>0</v>
      </c>
      <c r="U715" s="8">
        <f t="shared" si="132"/>
        <v>0</v>
      </c>
      <c r="V715" s="1" t="str">
        <f t="shared" si="130"/>
        <v/>
      </c>
      <c r="W715" s="1" t="str">
        <f t="shared" si="133"/>
        <v/>
      </c>
    </row>
    <row r="716" spans="1:23" x14ac:dyDescent="0.3">
      <c r="A716" s="14"/>
      <c r="B716" s="15"/>
      <c r="C716" s="15"/>
      <c r="D716" s="15"/>
      <c r="E716" s="15"/>
      <c r="F716" s="15"/>
      <c r="G716" s="16"/>
      <c r="H716" s="14"/>
      <c r="I716" s="15"/>
      <c r="J716" s="15"/>
      <c r="K716" s="15"/>
      <c r="L716" s="15"/>
      <c r="M716" s="15"/>
      <c r="N716" s="16"/>
      <c r="T716" s="8">
        <f t="shared" si="131"/>
        <v>0</v>
      </c>
      <c r="U716" s="8">
        <f t="shared" si="132"/>
        <v>0</v>
      </c>
      <c r="V716" s="1" t="str">
        <f t="shared" si="130"/>
        <v/>
      </c>
      <c r="W716" s="1" t="str">
        <f t="shared" si="133"/>
        <v/>
      </c>
    </row>
    <row r="717" spans="1:23" x14ac:dyDescent="0.3">
      <c r="A717" s="14"/>
      <c r="B717" s="15"/>
      <c r="C717" s="15"/>
      <c r="D717" s="15"/>
      <c r="E717" s="15"/>
      <c r="F717" s="15"/>
      <c r="G717" s="16"/>
      <c r="H717" s="14"/>
      <c r="I717" s="15"/>
      <c r="J717" s="15"/>
      <c r="K717" s="15"/>
      <c r="L717" s="15"/>
      <c r="M717" s="15"/>
      <c r="N717" s="16"/>
      <c r="T717" s="8">
        <f t="shared" si="131"/>
        <v>0</v>
      </c>
      <c r="U717" s="8">
        <f t="shared" si="132"/>
        <v>0</v>
      </c>
      <c r="V717" s="1" t="str">
        <f t="shared" si="130"/>
        <v/>
      </c>
      <c r="W717" s="1" t="str">
        <f t="shared" si="133"/>
        <v/>
      </c>
    </row>
    <row r="718" spans="1:23" x14ac:dyDescent="0.3">
      <c r="A718" s="14"/>
      <c r="B718" s="15"/>
      <c r="C718" s="15"/>
      <c r="D718" s="15"/>
      <c r="E718" s="15"/>
      <c r="F718" s="15"/>
      <c r="G718" s="16"/>
      <c r="H718" s="14"/>
      <c r="I718" s="15"/>
      <c r="J718" s="15"/>
      <c r="K718" s="15"/>
      <c r="L718" s="15"/>
      <c r="M718" s="15"/>
      <c r="N718" s="16"/>
      <c r="T718" s="8">
        <f t="shared" si="131"/>
        <v>0</v>
      </c>
      <c r="U718" s="8">
        <f t="shared" si="132"/>
        <v>0</v>
      </c>
      <c r="V718" s="1" t="str">
        <f t="shared" si="130"/>
        <v/>
      </c>
      <c r="W718" s="1" t="str">
        <f t="shared" si="133"/>
        <v/>
      </c>
    </row>
    <row r="719" spans="1:23" x14ac:dyDescent="0.3">
      <c r="A719" s="14"/>
      <c r="B719" s="15"/>
      <c r="C719" s="15"/>
      <c r="D719" s="15"/>
      <c r="E719" s="15"/>
      <c r="F719" s="15"/>
      <c r="G719" s="16"/>
      <c r="H719" s="14"/>
      <c r="I719" s="15"/>
      <c r="J719" s="15"/>
      <c r="K719" s="15"/>
      <c r="L719" s="15"/>
      <c r="M719" s="15"/>
      <c r="N719" s="16"/>
      <c r="T719" s="8">
        <f t="shared" si="131"/>
        <v>0</v>
      </c>
      <c r="U719" s="8">
        <f t="shared" si="132"/>
        <v>0</v>
      </c>
      <c r="V719" s="1" t="str">
        <f t="shared" si="130"/>
        <v/>
      </c>
      <c r="W719" s="1" t="str">
        <f t="shared" si="133"/>
        <v/>
      </c>
    </row>
    <row r="720" spans="1:23" x14ac:dyDescent="0.3">
      <c r="A720" s="14"/>
      <c r="B720" s="15"/>
      <c r="C720" s="15"/>
      <c r="D720" s="15"/>
      <c r="E720" s="15"/>
      <c r="F720" s="15"/>
      <c r="G720" s="16"/>
      <c r="H720" s="14"/>
      <c r="I720" s="15"/>
      <c r="J720" s="15"/>
      <c r="K720" s="15"/>
      <c r="L720" s="15"/>
      <c r="M720" s="15"/>
      <c r="N720" s="16"/>
      <c r="T720" s="8">
        <f t="shared" si="131"/>
        <v>0</v>
      </c>
      <c r="U720" s="8">
        <f t="shared" si="132"/>
        <v>0</v>
      </c>
      <c r="V720" s="1" t="str">
        <f t="shared" si="130"/>
        <v/>
      </c>
      <c r="W720" s="1" t="str">
        <f t="shared" si="133"/>
        <v/>
      </c>
    </row>
    <row r="721" spans="1:23" x14ac:dyDescent="0.3">
      <c r="A721" s="14"/>
      <c r="B721" s="15"/>
      <c r="C721" s="15"/>
      <c r="D721" s="15"/>
      <c r="E721" s="15"/>
      <c r="F721" s="15"/>
      <c r="G721" s="16"/>
      <c r="H721" s="14"/>
      <c r="I721" s="15"/>
      <c r="J721" s="15"/>
      <c r="K721" s="15"/>
      <c r="L721" s="15"/>
      <c r="M721" s="15"/>
      <c r="N721" s="16"/>
      <c r="T721" s="8">
        <f t="shared" si="131"/>
        <v>0</v>
      </c>
      <c r="U721" s="8">
        <f t="shared" si="132"/>
        <v>0</v>
      </c>
      <c r="V721" s="1" t="str">
        <f t="shared" si="130"/>
        <v/>
      </c>
      <c r="W721" s="1" t="str">
        <f t="shared" si="133"/>
        <v/>
      </c>
    </row>
    <row r="722" spans="1:23" x14ac:dyDescent="0.3">
      <c r="A722" s="14"/>
      <c r="B722" s="15"/>
      <c r="C722" s="15"/>
      <c r="D722" s="15"/>
      <c r="E722" s="15"/>
      <c r="F722" s="15"/>
      <c r="G722" s="16"/>
      <c r="H722" s="14"/>
      <c r="I722" s="15"/>
      <c r="J722" s="15"/>
      <c r="K722" s="15"/>
      <c r="L722" s="15"/>
      <c r="M722" s="15"/>
      <c r="N722" s="16"/>
      <c r="T722" s="8">
        <f t="shared" si="131"/>
        <v>0</v>
      </c>
      <c r="U722" s="8">
        <f t="shared" si="132"/>
        <v>0</v>
      </c>
      <c r="V722" s="1" t="str">
        <f t="shared" si="130"/>
        <v/>
      </c>
      <c r="W722" s="1" t="str">
        <f t="shared" si="133"/>
        <v/>
      </c>
    </row>
    <row r="723" spans="1:23" x14ac:dyDescent="0.3">
      <c r="A723" s="14"/>
      <c r="B723" s="15"/>
      <c r="C723" s="15"/>
      <c r="D723" s="15"/>
      <c r="E723" s="15"/>
      <c r="F723" s="15"/>
      <c r="G723" s="16"/>
      <c r="H723" s="14"/>
      <c r="I723" s="15"/>
      <c r="J723" s="15"/>
      <c r="K723" s="15"/>
      <c r="L723" s="15"/>
      <c r="M723" s="15"/>
      <c r="N723" s="16"/>
      <c r="T723" s="8">
        <f t="shared" si="131"/>
        <v>0</v>
      </c>
      <c r="U723" s="8">
        <f t="shared" si="132"/>
        <v>0</v>
      </c>
      <c r="V723" s="1" t="str">
        <f t="shared" si="130"/>
        <v/>
      </c>
      <c r="W723" s="1" t="str">
        <f t="shared" si="133"/>
        <v/>
      </c>
    </row>
    <row r="724" spans="1:23" x14ac:dyDescent="0.3">
      <c r="A724" s="14"/>
      <c r="B724" s="15"/>
      <c r="C724" s="15"/>
      <c r="D724" s="15"/>
      <c r="E724" s="15"/>
      <c r="F724" s="15"/>
      <c r="G724" s="16"/>
      <c r="H724" s="14"/>
      <c r="I724" s="15"/>
      <c r="J724" s="15"/>
      <c r="K724" s="15"/>
      <c r="L724" s="15"/>
      <c r="M724" s="15"/>
      <c r="N724" s="16"/>
      <c r="T724" s="8">
        <f t="shared" si="131"/>
        <v>0</v>
      </c>
      <c r="U724" s="8">
        <f t="shared" si="132"/>
        <v>0</v>
      </c>
      <c r="V724" s="1" t="str">
        <f t="shared" si="130"/>
        <v/>
      </c>
      <c r="W724" s="1" t="str">
        <f t="shared" si="133"/>
        <v/>
      </c>
    </row>
    <row r="725" spans="1:23" x14ac:dyDescent="0.3">
      <c r="A725" s="14"/>
      <c r="B725" s="15"/>
      <c r="C725" s="15"/>
      <c r="D725" s="15"/>
      <c r="E725" s="15"/>
      <c r="F725" s="15"/>
      <c r="G725" s="16"/>
      <c r="H725" s="14"/>
      <c r="I725" s="15"/>
      <c r="J725" s="15"/>
      <c r="K725" s="15"/>
      <c r="L725" s="15"/>
      <c r="M725" s="15"/>
      <c r="N725" s="16"/>
      <c r="T725" s="8">
        <f t="shared" si="131"/>
        <v>0</v>
      </c>
      <c r="U725" s="8">
        <f t="shared" si="132"/>
        <v>0</v>
      </c>
      <c r="V725" s="1" t="str">
        <f t="shared" si="130"/>
        <v/>
      </c>
      <c r="W725" s="1" t="str">
        <f t="shared" si="133"/>
        <v/>
      </c>
    </row>
    <row r="726" spans="1:23" x14ac:dyDescent="0.3">
      <c r="A726" s="14"/>
      <c r="B726" s="15"/>
      <c r="C726" s="15"/>
      <c r="D726" s="15"/>
      <c r="E726" s="15"/>
      <c r="F726" s="15"/>
      <c r="G726" s="16"/>
      <c r="H726" s="14"/>
      <c r="I726" s="15"/>
      <c r="J726" s="15"/>
      <c r="K726" s="15"/>
      <c r="L726" s="15"/>
      <c r="M726" s="15"/>
      <c r="N726" s="16"/>
      <c r="T726" s="8">
        <f t="shared" si="131"/>
        <v>0</v>
      </c>
      <c r="U726" s="8">
        <f t="shared" si="132"/>
        <v>0</v>
      </c>
      <c r="V726" s="1" t="str">
        <f t="shared" si="130"/>
        <v/>
      </c>
      <c r="W726" s="1" t="str">
        <f t="shared" si="133"/>
        <v/>
      </c>
    </row>
    <row r="727" spans="1:23" x14ac:dyDescent="0.3">
      <c r="A727" s="14"/>
      <c r="B727" s="15"/>
      <c r="C727" s="15"/>
      <c r="D727" s="15"/>
      <c r="E727" s="15"/>
      <c r="F727" s="15"/>
      <c r="G727" s="16"/>
      <c r="H727" s="14"/>
      <c r="I727" s="15"/>
      <c r="J727" s="15"/>
      <c r="K727" s="15"/>
      <c r="L727" s="15"/>
      <c r="M727" s="15"/>
      <c r="N727" s="16"/>
      <c r="T727" s="8">
        <f t="shared" si="131"/>
        <v>0</v>
      </c>
      <c r="U727" s="8">
        <f t="shared" si="132"/>
        <v>0</v>
      </c>
      <c r="V727" s="1" t="str">
        <f t="shared" si="130"/>
        <v/>
      </c>
      <c r="W727" s="1" t="str">
        <f t="shared" si="133"/>
        <v/>
      </c>
    </row>
    <row r="728" spans="1:23" x14ac:dyDescent="0.3">
      <c r="A728" s="14"/>
      <c r="B728" s="15"/>
      <c r="C728" s="15"/>
      <c r="D728" s="15"/>
      <c r="E728" s="15"/>
      <c r="F728" s="15"/>
      <c r="G728" s="16"/>
      <c r="H728" s="14"/>
      <c r="I728" s="15"/>
      <c r="J728" s="15"/>
      <c r="K728" s="15"/>
      <c r="L728" s="15"/>
      <c r="M728" s="15"/>
      <c r="N728" s="16"/>
      <c r="T728" s="8">
        <f t="shared" si="131"/>
        <v>0</v>
      </c>
      <c r="U728" s="8">
        <f t="shared" si="132"/>
        <v>0</v>
      </c>
      <c r="V728" s="1" t="str">
        <f t="shared" si="130"/>
        <v/>
      </c>
      <c r="W728" s="1" t="str">
        <f t="shared" si="133"/>
        <v/>
      </c>
    </row>
    <row r="729" spans="1:23" x14ac:dyDescent="0.3">
      <c r="A729" s="14"/>
      <c r="B729" s="15"/>
      <c r="C729" s="15"/>
      <c r="D729" s="15"/>
      <c r="E729" s="15"/>
      <c r="F729" s="15"/>
      <c r="G729" s="16"/>
      <c r="H729" s="14"/>
      <c r="I729" s="15"/>
      <c r="J729" s="15"/>
      <c r="K729" s="15"/>
      <c r="L729" s="15"/>
      <c r="M729" s="15"/>
      <c r="N729" s="16"/>
      <c r="T729" s="8">
        <f t="shared" si="131"/>
        <v>0</v>
      </c>
      <c r="U729" s="8">
        <f t="shared" si="132"/>
        <v>0</v>
      </c>
      <c r="V729" s="1" t="str">
        <f t="shared" si="130"/>
        <v/>
      </c>
      <c r="W729" s="1" t="str">
        <f t="shared" si="133"/>
        <v/>
      </c>
    </row>
    <row r="730" spans="1:23" x14ac:dyDescent="0.3">
      <c r="A730" s="14"/>
      <c r="B730" s="15"/>
      <c r="C730" s="15"/>
      <c r="D730" s="15"/>
      <c r="E730" s="15"/>
      <c r="F730" s="15"/>
      <c r="G730" s="16"/>
      <c r="H730" s="14"/>
      <c r="I730" s="15"/>
      <c r="J730" s="15"/>
      <c r="K730" s="15"/>
      <c r="L730" s="15"/>
      <c r="M730" s="15"/>
      <c r="N730" s="16"/>
      <c r="T730" s="8">
        <f t="shared" si="131"/>
        <v>0</v>
      </c>
      <c r="U730" s="8">
        <f t="shared" si="132"/>
        <v>0</v>
      </c>
      <c r="V730" s="1" t="str">
        <f t="shared" si="130"/>
        <v/>
      </c>
      <c r="W730" s="1" t="str">
        <f t="shared" si="133"/>
        <v/>
      </c>
    </row>
    <row r="731" spans="1:23" x14ac:dyDescent="0.3">
      <c r="A731" s="14"/>
      <c r="B731" s="15"/>
      <c r="C731" s="15"/>
      <c r="D731" s="15"/>
      <c r="E731" s="15"/>
      <c r="F731" s="15"/>
      <c r="G731" s="16"/>
      <c r="H731" s="14"/>
      <c r="I731" s="15"/>
      <c r="J731" s="15"/>
      <c r="K731" s="15"/>
      <c r="L731" s="15"/>
      <c r="M731" s="15"/>
      <c r="N731" s="16"/>
      <c r="T731" s="8">
        <f t="shared" si="131"/>
        <v>0</v>
      </c>
      <c r="U731" s="8">
        <f t="shared" si="132"/>
        <v>0</v>
      </c>
      <c r="V731" s="1" t="str">
        <f t="shared" si="130"/>
        <v/>
      </c>
      <c r="W731" s="1" t="str">
        <f t="shared" si="133"/>
        <v/>
      </c>
    </row>
    <row r="732" spans="1:23" x14ac:dyDescent="0.3">
      <c r="A732" s="14"/>
      <c r="B732" s="15"/>
      <c r="C732" s="15"/>
      <c r="D732" s="15"/>
      <c r="E732" s="15"/>
      <c r="F732" s="15"/>
      <c r="G732" s="16"/>
      <c r="H732" s="14"/>
      <c r="I732" s="15"/>
      <c r="J732" s="15"/>
      <c r="K732" s="15"/>
      <c r="L732" s="15"/>
      <c r="M732" s="15"/>
      <c r="N732" s="16"/>
      <c r="T732" s="8">
        <f t="shared" si="131"/>
        <v>0</v>
      </c>
      <c r="U732" s="8">
        <f t="shared" si="132"/>
        <v>0</v>
      </c>
      <c r="V732" s="1" t="str">
        <f t="shared" si="130"/>
        <v/>
      </c>
      <c r="W732" s="1" t="str">
        <f t="shared" si="133"/>
        <v/>
      </c>
    </row>
    <row r="733" spans="1:23" x14ac:dyDescent="0.3">
      <c r="A733" s="14"/>
      <c r="B733" s="15"/>
      <c r="C733" s="15"/>
      <c r="D733" s="15"/>
      <c r="E733" s="15"/>
      <c r="F733" s="15"/>
      <c r="G733" s="16"/>
      <c r="H733" s="14"/>
      <c r="I733" s="15"/>
      <c r="J733" s="15"/>
      <c r="K733" s="15"/>
      <c r="L733" s="15"/>
      <c r="M733" s="15"/>
      <c r="N733" s="16"/>
      <c r="T733" s="8">
        <f t="shared" si="131"/>
        <v>0</v>
      </c>
      <c r="U733" s="8">
        <f t="shared" si="132"/>
        <v>0</v>
      </c>
      <c r="V733" s="1" t="str">
        <f t="shared" si="130"/>
        <v/>
      </c>
      <c r="W733" s="1" t="str">
        <f t="shared" si="133"/>
        <v/>
      </c>
    </row>
    <row r="734" spans="1:23" x14ac:dyDescent="0.3">
      <c r="A734" s="14"/>
      <c r="B734" s="15"/>
      <c r="C734" s="15"/>
      <c r="D734" s="15"/>
      <c r="E734" s="15"/>
      <c r="F734" s="15"/>
      <c r="G734" s="16"/>
      <c r="H734" s="14"/>
      <c r="I734" s="15"/>
      <c r="J734" s="15"/>
      <c r="K734" s="15"/>
      <c r="L734" s="15"/>
      <c r="M734" s="15"/>
      <c r="N734" s="16"/>
      <c r="T734" s="8">
        <f t="shared" si="131"/>
        <v>0</v>
      </c>
      <c r="U734" s="8">
        <f t="shared" si="132"/>
        <v>0</v>
      </c>
      <c r="V734" s="1" t="str">
        <f t="shared" si="130"/>
        <v/>
      </c>
      <c r="W734" s="1" t="str">
        <f t="shared" si="133"/>
        <v/>
      </c>
    </row>
    <row r="735" spans="1:23" x14ac:dyDescent="0.3">
      <c r="A735" s="14"/>
      <c r="B735" s="15"/>
      <c r="C735" s="15"/>
      <c r="D735" s="15"/>
      <c r="E735" s="15"/>
      <c r="F735" s="15"/>
      <c r="G735" s="16"/>
      <c r="H735" s="14"/>
      <c r="I735" s="15"/>
      <c r="J735" s="15"/>
      <c r="K735" s="15"/>
      <c r="L735" s="15"/>
      <c r="M735" s="15"/>
      <c r="N735" s="16"/>
      <c r="T735" s="8">
        <f t="shared" si="131"/>
        <v>0</v>
      </c>
      <c r="U735" s="8">
        <f t="shared" si="132"/>
        <v>0</v>
      </c>
      <c r="V735" s="1" t="str">
        <f t="shared" si="130"/>
        <v/>
      </c>
      <c r="W735" s="1" t="str">
        <f t="shared" si="133"/>
        <v/>
      </c>
    </row>
    <row r="736" spans="1:23" x14ac:dyDescent="0.3">
      <c r="A736" s="14"/>
      <c r="B736" s="15"/>
      <c r="C736" s="15"/>
      <c r="D736" s="15"/>
      <c r="E736" s="15"/>
      <c r="F736" s="15"/>
      <c r="G736" s="16"/>
      <c r="H736" s="14"/>
      <c r="I736" s="15"/>
      <c r="J736" s="15"/>
      <c r="K736" s="15"/>
      <c r="L736" s="15"/>
      <c r="M736" s="15"/>
      <c r="N736" s="16"/>
      <c r="T736" s="8">
        <f t="shared" si="131"/>
        <v>0</v>
      </c>
      <c r="U736" s="8">
        <f t="shared" si="132"/>
        <v>0</v>
      </c>
      <c r="V736" s="1" t="str">
        <f t="shared" si="130"/>
        <v/>
      </c>
      <c r="W736" s="1" t="str">
        <f t="shared" si="133"/>
        <v/>
      </c>
    </row>
    <row r="737" spans="1:23" x14ac:dyDescent="0.3">
      <c r="A737" s="14"/>
      <c r="B737" s="15"/>
      <c r="C737" s="15"/>
      <c r="D737" s="15"/>
      <c r="E737" s="15"/>
      <c r="F737" s="15"/>
      <c r="G737" s="16"/>
      <c r="H737" s="14"/>
      <c r="I737" s="15"/>
      <c r="J737" s="15"/>
      <c r="K737" s="15"/>
      <c r="L737" s="15"/>
      <c r="M737" s="15"/>
      <c r="N737" s="16"/>
      <c r="T737" s="8">
        <f t="shared" si="131"/>
        <v>0</v>
      </c>
      <c r="U737" s="8">
        <f t="shared" si="132"/>
        <v>0</v>
      </c>
      <c r="V737" s="1" t="str">
        <f t="shared" si="130"/>
        <v/>
      </c>
      <c r="W737" s="1" t="str">
        <f t="shared" si="133"/>
        <v/>
      </c>
    </row>
    <row r="738" spans="1:23" x14ac:dyDescent="0.3">
      <c r="A738" s="14"/>
      <c r="B738" s="15"/>
      <c r="C738" s="15"/>
      <c r="D738" s="15"/>
      <c r="E738" s="15"/>
      <c r="F738" s="15"/>
      <c r="G738" s="16"/>
      <c r="H738" s="14"/>
      <c r="I738" s="15"/>
      <c r="J738" s="15"/>
      <c r="K738" s="15"/>
      <c r="L738" s="15"/>
      <c r="M738" s="15"/>
      <c r="N738" s="16"/>
      <c r="T738" s="8">
        <f t="shared" si="131"/>
        <v>0</v>
      </c>
      <c r="U738" s="8">
        <f t="shared" si="132"/>
        <v>0</v>
      </c>
      <c r="V738" s="1" t="str">
        <f t="shared" si="130"/>
        <v/>
      </c>
      <c r="W738" s="1" t="str">
        <f t="shared" si="133"/>
        <v/>
      </c>
    </row>
    <row r="739" spans="1:23" x14ac:dyDescent="0.3">
      <c r="A739" s="14"/>
      <c r="B739" s="15"/>
      <c r="C739" s="15"/>
      <c r="D739" s="15"/>
      <c r="E739" s="15"/>
      <c r="F739" s="15"/>
      <c r="G739" s="16"/>
      <c r="H739" s="14"/>
      <c r="I739" s="15"/>
      <c r="J739" s="15"/>
      <c r="K739" s="15"/>
      <c r="L739" s="15"/>
      <c r="M739" s="15"/>
      <c r="N739" s="16"/>
      <c r="T739" s="8">
        <f t="shared" si="131"/>
        <v>0</v>
      </c>
      <c r="U739" s="8">
        <f t="shared" si="132"/>
        <v>0</v>
      </c>
      <c r="V739" s="1" t="str">
        <f t="shared" si="130"/>
        <v/>
      </c>
      <c r="W739" s="1" t="str">
        <f t="shared" si="133"/>
        <v/>
      </c>
    </row>
    <row r="740" spans="1:23" x14ac:dyDescent="0.3">
      <c r="A740" s="14"/>
      <c r="B740" s="15"/>
      <c r="C740" s="15"/>
      <c r="D740" s="15"/>
      <c r="E740" s="15"/>
      <c r="F740" s="15"/>
      <c r="G740" s="16"/>
      <c r="H740" s="14"/>
      <c r="I740" s="15"/>
      <c r="J740" s="15"/>
      <c r="K740" s="15"/>
      <c r="L740" s="15"/>
      <c r="M740" s="15"/>
      <c r="N740" s="16"/>
      <c r="T740" s="8">
        <f t="shared" si="131"/>
        <v>0</v>
      </c>
      <c r="U740" s="8">
        <f t="shared" si="132"/>
        <v>0</v>
      </c>
      <c r="V740" s="1" t="str">
        <f t="shared" si="130"/>
        <v/>
      </c>
      <c r="W740" s="1" t="str">
        <f t="shared" si="133"/>
        <v/>
      </c>
    </row>
    <row r="741" spans="1:23" x14ac:dyDescent="0.3">
      <c r="A741" s="14"/>
      <c r="B741" s="15"/>
      <c r="C741" s="15"/>
      <c r="D741" s="15"/>
      <c r="E741" s="15"/>
      <c r="F741" s="15"/>
      <c r="G741" s="16"/>
      <c r="H741" s="14"/>
      <c r="I741" s="15"/>
      <c r="J741" s="15"/>
      <c r="K741" s="15"/>
      <c r="L741" s="15"/>
      <c r="M741" s="15"/>
      <c r="N741" s="16"/>
      <c r="T741" s="8">
        <f t="shared" si="131"/>
        <v>0</v>
      </c>
      <c r="U741" s="8">
        <f t="shared" si="132"/>
        <v>0</v>
      </c>
      <c r="V741" s="1" t="str">
        <f t="shared" si="130"/>
        <v/>
      </c>
      <c r="W741" s="1" t="str">
        <f t="shared" si="133"/>
        <v/>
      </c>
    </row>
    <row r="742" spans="1:23" x14ac:dyDescent="0.3">
      <c r="A742" s="14"/>
      <c r="B742" s="15"/>
      <c r="C742" s="15"/>
      <c r="D742" s="15"/>
      <c r="E742" s="15"/>
      <c r="F742" s="15"/>
      <c r="G742" s="16"/>
      <c r="H742" s="14"/>
      <c r="I742" s="15"/>
      <c r="J742" s="15"/>
      <c r="K742" s="15"/>
      <c r="L742" s="15"/>
      <c r="M742" s="15"/>
      <c r="N742" s="16"/>
      <c r="T742" s="8">
        <f t="shared" si="131"/>
        <v>0</v>
      </c>
      <c r="U742" s="8">
        <f t="shared" si="132"/>
        <v>0</v>
      </c>
      <c r="V742" s="1" t="str">
        <f t="shared" si="130"/>
        <v/>
      </c>
      <c r="W742" s="1" t="str">
        <f t="shared" si="133"/>
        <v/>
      </c>
    </row>
    <row r="743" spans="1:23" x14ac:dyDescent="0.3">
      <c r="A743" s="14"/>
      <c r="B743" s="15"/>
      <c r="C743" s="15"/>
      <c r="D743" s="15"/>
      <c r="E743" s="15"/>
      <c r="F743" s="15"/>
      <c r="G743" s="16"/>
      <c r="H743" s="14"/>
      <c r="I743" s="15"/>
      <c r="J743" s="15"/>
      <c r="K743" s="15"/>
      <c r="L743" s="15"/>
      <c r="M743" s="15"/>
      <c r="N743" s="16"/>
      <c r="T743" s="8">
        <f t="shared" si="131"/>
        <v>0</v>
      </c>
      <c r="U743" s="8">
        <f t="shared" si="132"/>
        <v>0</v>
      </c>
      <c r="V743" s="1" t="str">
        <f t="shared" si="130"/>
        <v/>
      </c>
      <c r="W743" s="1" t="str">
        <f t="shared" si="133"/>
        <v/>
      </c>
    </row>
    <row r="744" spans="1:23" x14ac:dyDescent="0.3">
      <c r="A744" s="14"/>
      <c r="B744" s="15"/>
      <c r="C744" s="15"/>
      <c r="D744" s="15"/>
      <c r="E744" s="15"/>
      <c r="F744" s="15"/>
      <c r="G744" s="16"/>
      <c r="H744" s="14"/>
      <c r="I744" s="15"/>
      <c r="J744" s="15"/>
      <c r="K744" s="15"/>
      <c r="L744" s="15"/>
      <c r="M744" s="15"/>
      <c r="N744" s="16"/>
      <c r="T744" s="8">
        <f t="shared" si="131"/>
        <v>0</v>
      </c>
      <c r="U744" s="8">
        <f t="shared" si="132"/>
        <v>0</v>
      </c>
      <c r="V744" s="1" t="str">
        <f t="shared" si="130"/>
        <v/>
      </c>
      <c r="W744" s="1" t="str">
        <f t="shared" si="133"/>
        <v/>
      </c>
    </row>
    <row r="745" spans="1:23" x14ac:dyDescent="0.3">
      <c r="A745" s="14"/>
      <c r="B745" s="15"/>
      <c r="C745" s="15"/>
      <c r="D745" s="15"/>
      <c r="E745" s="15"/>
      <c r="F745" s="15"/>
      <c r="G745" s="16"/>
      <c r="H745" s="14"/>
      <c r="I745" s="15"/>
      <c r="J745" s="15"/>
      <c r="K745" s="15"/>
      <c r="L745" s="15"/>
      <c r="M745" s="15"/>
      <c r="N745" s="16"/>
      <c r="T745" s="8">
        <f t="shared" si="131"/>
        <v>0</v>
      </c>
      <c r="U745" s="8">
        <f t="shared" si="132"/>
        <v>0</v>
      </c>
      <c r="V745" s="1" t="str">
        <f t="shared" si="130"/>
        <v/>
      </c>
      <c r="W745" s="1" t="str">
        <f t="shared" si="133"/>
        <v/>
      </c>
    </row>
    <row r="746" spans="1:23" x14ac:dyDescent="0.3">
      <c r="A746" s="14"/>
      <c r="B746" s="15"/>
      <c r="C746" s="15"/>
      <c r="D746" s="15"/>
      <c r="E746" s="15"/>
      <c r="F746" s="15"/>
      <c r="G746" s="16"/>
      <c r="H746" s="14"/>
      <c r="I746" s="15"/>
      <c r="J746" s="15"/>
      <c r="K746" s="15"/>
      <c r="L746" s="15"/>
      <c r="M746" s="15"/>
      <c r="N746" s="16"/>
      <c r="T746" s="8">
        <f t="shared" si="131"/>
        <v>0</v>
      </c>
      <c r="U746" s="8">
        <f t="shared" si="132"/>
        <v>0</v>
      </c>
      <c r="V746" s="1" t="str">
        <f t="shared" si="130"/>
        <v/>
      </c>
      <c r="W746" s="1" t="str">
        <f t="shared" si="133"/>
        <v/>
      </c>
    </row>
    <row r="747" spans="1:23" x14ac:dyDescent="0.3">
      <c r="A747" s="14"/>
      <c r="B747" s="15"/>
      <c r="C747" s="15"/>
      <c r="D747" s="15"/>
      <c r="E747" s="15"/>
      <c r="F747" s="15"/>
      <c r="G747" s="16"/>
      <c r="H747" s="14"/>
      <c r="I747" s="15"/>
      <c r="J747" s="15"/>
      <c r="K747" s="15"/>
      <c r="L747" s="15"/>
      <c r="M747" s="15"/>
      <c r="N747" s="16"/>
      <c r="T747" s="8">
        <f t="shared" si="131"/>
        <v>0</v>
      </c>
      <c r="U747" s="8">
        <f t="shared" si="132"/>
        <v>0</v>
      </c>
      <c r="V747" s="1" t="str">
        <f t="shared" si="130"/>
        <v/>
      </c>
      <c r="W747" s="1" t="str">
        <f t="shared" si="133"/>
        <v/>
      </c>
    </row>
    <row r="748" spans="1:23" x14ac:dyDescent="0.3">
      <c r="A748" s="14"/>
      <c r="B748" s="15"/>
      <c r="C748" s="15"/>
      <c r="D748" s="15"/>
      <c r="E748" s="15"/>
      <c r="F748" s="15"/>
      <c r="G748" s="16"/>
      <c r="H748" s="14"/>
      <c r="I748" s="15"/>
      <c r="J748" s="15"/>
      <c r="K748" s="15"/>
      <c r="L748" s="15"/>
      <c r="M748" s="15"/>
      <c r="N748" s="16"/>
      <c r="T748" s="8">
        <f t="shared" si="131"/>
        <v>0</v>
      </c>
      <c r="U748" s="8">
        <f t="shared" si="132"/>
        <v>0</v>
      </c>
      <c r="V748" s="1" t="str">
        <f t="shared" si="130"/>
        <v/>
      </c>
      <c r="W748" s="1" t="str">
        <f t="shared" si="133"/>
        <v/>
      </c>
    </row>
    <row r="749" spans="1:23" x14ac:dyDescent="0.3">
      <c r="A749" s="14"/>
      <c r="B749" s="15"/>
      <c r="C749" s="15"/>
      <c r="D749" s="15"/>
      <c r="E749" s="15"/>
      <c r="F749" s="15"/>
      <c r="G749" s="16"/>
      <c r="H749" s="14"/>
      <c r="I749" s="15"/>
      <c r="J749" s="15"/>
      <c r="K749" s="15"/>
      <c r="L749" s="15"/>
      <c r="M749" s="15"/>
      <c r="N749" s="16"/>
      <c r="T749" s="8">
        <f t="shared" si="131"/>
        <v>0</v>
      </c>
      <c r="U749" s="8">
        <f t="shared" si="132"/>
        <v>0</v>
      </c>
      <c r="V749" s="1" t="str">
        <f t="shared" si="130"/>
        <v/>
      </c>
      <c r="W749" s="1" t="str">
        <f t="shared" si="133"/>
        <v/>
      </c>
    </row>
    <row r="750" spans="1:23" x14ac:dyDescent="0.3">
      <c r="A750" s="14"/>
      <c r="B750" s="15"/>
      <c r="C750" s="15"/>
      <c r="D750" s="15"/>
      <c r="E750" s="15"/>
      <c r="F750" s="15"/>
      <c r="G750" s="16"/>
      <c r="H750" s="14"/>
      <c r="I750" s="15"/>
      <c r="J750" s="15"/>
      <c r="K750" s="15"/>
      <c r="L750" s="15"/>
      <c r="M750" s="15"/>
      <c r="N750" s="16"/>
      <c r="T750" s="8">
        <f t="shared" si="131"/>
        <v>0</v>
      </c>
      <c r="U750" s="8">
        <f t="shared" si="132"/>
        <v>0</v>
      </c>
      <c r="V750" s="1" t="str">
        <f t="shared" si="130"/>
        <v/>
      </c>
      <c r="W750" s="1" t="str">
        <f t="shared" si="133"/>
        <v/>
      </c>
    </row>
    <row r="751" spans="1:23" x14ac:dyDescent="0.3">
      <c r="A751" s="14"/>
      <c r="B751" s="15"/>
      <c r="C751" s="15"/>
      <c r="D751" s="15"/>
      <c r="E751" s="15"/>
      <c r="F751" s="15"/>
      <c r="G751" s="16"/>
      <c r="H751" s="14"/>
      <c r="I751" s="15"/>
      <c r="J751" s="15"/>
      <c r="K751" s="15"/>
      <c r="L751" s="15"/>
      <c r="M751" s="15"/>
      <c r="N751" s="16"/>
      <c r="T751" s="8">
        <f t="shared" si="131"/>
        <v>0</v>
      </c>
      <c r="U751" s="8">
        <f t="shared" si="132"/>
        <v>0</v>
      </c>
      <c r="V751" s="1" t="str">
        <f t="shared" si="130"/>
        <v/>
      </c>
      <c r="W751" s="1" t="str">
        <f t="shared" si="133"/>
        <v/>
      </c>
    </row>
    <row r="752" spans="1:23" x14ac:dyDescent="0.3">
      <c r="A752" s="14"/>
      <c r="B752" s="15"/>
      <c r="C752" s="15"/>
      <c r="D752" s="15"/>
      <c r="E752" s="15"/>
      <c r="F752" s="15"/>
      <c r="G752" s="16"/>
      <c r="H752" s="14"/>
      <c r="I752" s="15"/>
      <c r="J752" s="15"/>
      <c r="K752" s="15"/>
      <c r="L752" s="15"/>
      <c r="M752" s="15"/>
      <c r="N752" s="16"/>
      <c r="T752" s="8">
        <f t="shared" si="131"/>
        <v>0</v>
      </c>
      <c r="U752" s="8">
        <f t="shared" si="132"/>
        <v>0</v>
      </c>
      <c r="V752" s="1" t="str">
        <f t="shared" si="130"/>
        <v/>
      </c>
      <c r="W752" s="1" t="str">
        <f t="shared" si="133"/>
        <v/>
      </c>
    </row>
    <row r="753" spans="1:23" x14ac:dyDescent="0.3">
      <c r="A753" s="14"/>
      <c r="B753" s="15"/>
      <c r="C753" s="15"/>
      <c r="D753" s="15"/>
      <c r="E753" s="15"/>
      <c r="F753" s="15"/>
      <c r="G753" s="16"/>
      <c r="H753" s="14"/>
      <c r="I753" s="15"/>
      <c r="J753" s="15"/>
      <c r="K753" s="15"/>
      <c r="L753" s="15"/>
      <c r="M753" s="15"/>
      <c r="N753" s="16"/>
      <c r="T753" s="8">
        <f t="shared" si="131"/>
        <v>0</v>
      </c>
      <c r="U753" s="8">
        <f t="shared" si="132"/>
        <v>0</v>
      </c>
      <c r="V753" s="1" t="str">
        <f t="shared" si="130"/>
        <v/>
      </c>
      <c r="W753" s="1" t="str">
        <f t="shared" si="133"/>
        <v/>
      </c>
    </row>
    <row r="754" spans="1:23" x14ac:dyDescent="0.3">
      <c r="A754" s="14"/>
      <c r="B754" s="15"/>
      <c r="C754" s="15"/>
      <c r="D754" s="15"/>
      <c r="E754" s="15"/>
      <c r="F754" s="15"/>
      <c r="G754" s="16"/>
      <c r="H754" s="14"/>
      <c r="I754" s="15"/>
      <c r="J754" s="15"/>
      <c r="K754" s="15"/>
      <c r="L754" s="15"/>
      <c r="M754" s="15"/>
      <c r="N754" s="16"/>
      <c r="T754" s="8">
        <f t="shared" si="131"/>
        <v>0</v>
      </c>
      <c r="U754" s="8">
        <f t="shared" si="132"/>
        <v>0</v>
      </c>
      <c r="V754" s="1" t="str">
        <f t="shared" si="130"/>
        <v/>
      </c>
      <c r="W754" s="1" t="str">
        <f t="shared" si="133"/>
        <v/>
      </c>
    </row>
    <row r="755" spans="1:23" x14ac:dyDescent="0.3">
      <c r="A755" s="14"/>
      <c r="B755" s="15"/>
      <c r="C755" s="15"/>
      <c r="D755" s="15"/>
      <c r="E755" s="15"/>
      <c r="F755" s="15"/>
      <c r="G755" s="16"/>
      <c r="H755" s="14"/>
      <c r="I755" s="15"/>
      <c r="J755" s="15"/>
      <c r="K755" s="15"/>
      <c r="L755" s="15"/>
      <c r="M755" s="15"/>
      <c r="N755" s="16"/>
      <c r="T755" s="8">
        <f t="shared" si="131"/>
        <v>0</v>
      </c>
      <c r="U755" s="8">
        <f t="shared" si="132"/>
        <v>0</v>
      </c>
      <c r="V755" s="1" t="str">
        <f t="shared" si="130"/>
        <v/>
      </c>
      <c r="W755" s="1" t="str">
        <f t="shared" si="133"/>
        <v/>
      </c>
    </row>
    <row r="756" spans="1:23" x14ac:dyDescent="0.3">
      <c r="A756" s="14"/>
      <c r="B756" s="15"/>
      <c r="C756" s="15"/>
      <c r="D756" s="15"/>
      <c r="E756" s="15"/>
      <c r="F756" s="15"/>
      <c r="G756" s="16"/>
      <c r="H756" s="14"/>
      <c r="I756" s="15"/>
      <c r="J756" s="15"/>
      <c r="K756" s="15"/>
      <c r="L756" s="15"/>
      <c r="M756" s="15"/>
      <c r="N756" s="16"/>
      <c r="T756" s="8">
        <f t="shared" si="131"/>
        <v>0</v>
      </c>
      <c r="U756" s="8">
        <f t="shared" si="132"/>
        <v>0</v>
      </c>
      <c r="V756" s="1" t="str">
        <f t="shared" si="130"/>
        <v/>
      </c>
      <c r="W756" s="1" t="str">
        <f t="shared" si="133"/>
        <v/>
      </c>
    </row>
    <row r="757" spans="1:23" x14ac:dyDescent="0.3">
      <c r="A757" s="14"/>
      <c r="B757" s="15"/>
      <c r="C757" s="15"/>
      <c r="D757" s="15"/>
      <c r="E757" s="15"/>
      <c r="F757" s="15"/>
      <c r="G757" s="16"/>
      <c r="H757" s="14"/>
      <c r="I757" s="15"/>
      <c r="J757" s="15"/>
      <c r="K757" s="15"/>
      <c r="L757" s="15"/>
      <c r="M757" s="15"/>
      <c r="N757" s="16"/>
      <c r="T757" s="8">
        <f t="shared" si="131"/>
        <v>0</v>
      </c>
      <c r="U757" s="8">
        <f t="shared" si="132"/>
        <v>0</v>
      </c>
      <c r="V757" s="1" t="str">
        <f t="shared" si="130"/>
        <v/>
      </c>
      <c r="W757" s="1" t="str">
        <f t="shared" si="133"/>
        <v/>
      </c>
    </row>
    <row r="758" spans="1:23" x14ac:dyDescent="0.3">
      <c r="A758" s="14"/>
      <c r="B758" s="15"/>
      <c r="C758" s="15"/>
      <c r="D758" s="15"/>
      <c r="E758" s="15"/>
      <c r="F758" s="15"/>
      <c r="G758" s="16"/>
      <c r="H758" s="14"/>
      <c r="I758" s="15"/>
      <c r="J758" s="15"/>
      <c r="K758" s="15"/>
      <c r="L758" s="15"/>
      <c r="M758" s="15"/>
      <c r="N758" s="16"/>
      <c r="T758" s="8">
        <f t="shared" si="131"/>
        <v>0</v>
      </c>
      <c r="U758" s="8">
        <f t="shared" si="132"/>
        <v>0</v>
      </c>
      <c r="V758" s="1" t="str">
        <f t="shared" si="130"/>
        <v/>
      </c>
      <c r="W758" s="1" t="str">
        <f t="shared" si="133"/>
        <v/>
      </c>
    </row>
    <row r="759" spans="1:23" x14ac:dyDescent="0.3">
      <c r="A759" s="14"/>
      <c r="B759" s="15"/>
      <c r="C759" s="15"/>
      <c r="D759" s="15"/>
      <c r="E759" s="15"/>
      <c r="F759" s="15"/>
      <c r="G759" s="16"/>
      <c r="H759" s="14"/>
      <c r="I759" s="15"/>
      <c r="J759" s="15"/>
      <c r="K759" s="15"/>
      <c r="L759" s="15"/>
      <c r="M759" s="15"/>
      <c r="N759" s="16"/>
      <c r="T759" s="8">
        <f t="shared" si="131"/>
        <v>0</v>
      </c>
      <c r="U759" s="8">
        <f t="shared" si="132"/>
        <v>0</v>
      </c>
      <c r="V759" s="1" t="str">
        <f t="shared" si="130"/>
        <v/>
      </c>
      <c r="W759" s="1" t="str">
        <f t="shared" si="133"/>
        <v/>
      </c>
    </row>
    <row r="760" spans="1:23" x14ac:dyDescent="0.3">
      <c r="A760" s="14"/>
      <c r="B760" s="15"/>
      <c r="C760" s="15"/>
      <c r="D760" s="15"/>
      <c r="E760" s="15"/>
      <c r="F760" s="15"/>
      <c r="G760" s="16"/>
      <c r="H760" s="14"/>
      <c r="I760" s="15"/>
      <c r="J760" s="15"/>
      <c r="K760" s="15"/>
      <c r="L760" s="15"/>
      <c r="M760" s="15"/>
      <c r="N760" s="16"/>
      <c r="T760" s="8">
        <f t="shared" si="131"/>
        <v>0</v>
      </c>
      <c r="U760" s="8">
        <f t="shared" si="132"/>
        <v>0</v>
      </c>
      <c r="V760" s="1" t="str">
        <f t="shared" si="130"/>
        <v/>
      </c>
      <c r="W760" s="1" t="str">
        <f t="shared" si="133"/>
        <v/>
      </c>
    </row>
    <row r="761" spans="1:23" x14ac:dyDescent="0.3">
      <c r="A761" s="14"/>
      <c r="B761" s="15"/>
      <c r="C761" s="15"/>
      <c r="D761" s="15"/>
      <c r="E761" s="15"/>
      <c r="F761" s="15"/>
      <c r="G761" s="16"/>
      <c r="H761" s="14"/>
      <c r="I761" s="15"/>
      <c r="J761" s="15"/>
      <c r="K761" s="15"/>
      <c r="L761" s="15"/>
      <c r="M761" s="15"/>
      <c r="N761" s="16"/>
      <c r="T761" s="8">
        <f t="shared" si="131"/>
        <v>0</v>
      </c>
      <c r="U761" s="8">
        <f t="shared" si="132"/>
        <v>0</v>
      </c>
      <c r="V761" s="1" t="str">
        <f t="shared" si="130"/>
        <v/>
      </c>
      <c r="W761" s="1" t="str">
        <f t="shared" si="133"/>
        <v/>
      </c>
    </row>
    <row r="762" spans="1:23" x14ac:dyDescent="0.3">
      <c r="A762" s="14"/>
      <c r="B762" s="15"/>
      <c r="C762" s="15"/>
      <c r="D762" s="15"/>
      <c r="E762" s="15"/>
      <c r="F762" s="15"/>
      <c r="G762" s="16"/>
      <c r="H762" s="14"/>
      <c r="I762" s="15"/>
      <c r="J762" s="15"/>
      <c r="K762" s="15"/>
      <c r="L762" s="15"/>
      <c r="M762" s="15"/>
      <c r="N762" s="16"/>
      <c r="T762" s="8">
        <f t="shared" si="131"/>
        <v>0</v>
      </c>
      <c r="U762" s="8">
        <f t="shared" si="132"/>
        <v>0</v>
      </c>
      <c r="V762" s="1" t="str">
        <f t="shared" si="130"/>
        <v/>
      </c>
      <c r="W762" s="1" t="str">
        <f t="shared" si="133"/>
        <v/>
      </c>
    </row>
    <row r="763" spans="1:23" x14ac:dyDescent="0.3">
      <c r="A763" s="14"/>
      <c r="B763" s="15"/>
      <c r="C763" s="15"/>
      <c r="D763" s="15"/>
      <c r="E763" s="15"/>
      <c r="F763" s="15"/>
      <c r="G763" s="16"/>
      <c r="H763" s="14"/>
      <c r="I763" s="15"/>
      <c r="J763" s="15"/>
      <c r="K763" s="15"/>
      <c r="L763" s="15"/>
      <c r="M763" s="15"/>
      <c r="N763" s="16"/>
      <c r="T763" s="8">
        <f t="shared" si="131"/>
        <v>0</v>
      </c>
      <c r="U763" s="8">
        <f t="shared" si="132"/>
        <v>0</v>
      </c>
      <c r="V763" s="1" t="str">
        <f t="shared" si="130"/>
        <v/>
      </c>
      <c r="W763" s="1" t="str">
        <f t="shared" si="133"/>
        <v/>
      </c>
    </row>
    <row r="764" spans="1:23" x14ac:dyDescent="0.3">
      <c r="A764" s="14"/>
      <c r="B764" s="15"/>
      <c r="C764" s="15"/>
      <c r="D764" s="15"/>
      <c r="E764" s="15"/>
      <c r="F764" s="15"/>
      <c r="G764" s="16"/>
      <c r="H764" s="14"/>
      <c r="I764" s="15"/>
      <c r="J764" s="15"/>
      <c r="K764" s="15"/>
      <c r="L764" s="15"/>
      <c r="M764" s="15"/>
      <c r="N764" s="16"/>
      <c r="T764" s="8">
        <f t="shared" si="131"/>
        <v>0</v>
      </c>
      <c r="U764" s="8">
        <f t="shared" si="132"/>
        <v>0</v>
      </c>
      <c r="V764" s="1" t="str">
        <f t="shared" si="130"/>
        <v/>
      </c>
      <c r="W764" s="1" t="str">
        <f t="shared" si="133"/>
        <v/>
      </c>
    </row>
    <row r="765" spans="1:23" x14ac:dyDescent="0.3">
      <c r="A765" s="14"/>
      <c r="B765" s="15"/>
      <c r="C765" s="15"/>
      <c r="D765" s="15"/>
      <c r="E765" s="15"/>
      <c r="F765" s="15"/>
      <c r="G765" s="16"/>
      <c r="H765" s="14"/>
      <c r="I765" s="15"/>
      <c r="J765" s="15"/>
      <c r="K765" s="15"/>
      <c r="L765" s="15"/>
      <c r="M765" s="15"/>
      <c r="N765" s="16"/>
      <c r="T765" s="8">
        <f t="shared" si="131"/>
        <v>0</v>
      </c>
      <c r="U765" s="8">
        <f t="shared" si="132"/>
        <v>0</v>
      </c>
      <c r="V765" s="1" t="str">
        <f t="shared" si="130"/>
        <v/>
      </c>
      <c r="W765" s="1" t="str">
        <f t="shared" si="133"/>
        <v/>
      </c>
    </row>
    <row r="766" spans="1:23" x14ac:dyDescent="0.3">
      <c r="A766" s="14"/>
      <c r="B766" s="15"/>
      <c r="C766" s="15"/>
      <c r="D766" s="15"/>
      <c r="E766" s="15"/>
      <c r="F766" s="15"/>
      <c r="G766" s="16"/>
      <c r="H766" s="14"/>
      <c r="I766" s="15"/>
      <c r="J766" s="15"/>
      <c r="K766" s="15"/>
      <c r="L766" s="15"/>
      <c r="M766" s="15"/>
      <c r="N766" s="16"/>
      <c r="T766" s="8">
        <f t="shared" si="131"/>
        <v>0</v>
      </c>
      <c r="U766" s="8">
        <f t="shared" si="132"/>
        <v>0</v>
      </c>
      <c r="V766" s="1" t="str">
        <f t="shared" si="130"/>
        <v/>
      </c>
      <c r="W766" s="1" t="str">
        <f t="shared" si="133"/>
        <v/>
      </c>
    </row>
    <row r="767" spans="1:23" x14ac:dyDescent="0.3">
      <c r="A767" s="14"/>
      <c r="B767" s="15"/>
      <c r="C767" s="15"/>
      <c r="D767" s="15"/>
      <c r="E767" s="15"/>
      <c r="F767" s="15"/>
      <c r="G767" s="16"/>
      <c r="H767" s="14"/>
      <c r="I767" s="15"/>
      <c r="J767" s="15"/>
      <c r="K767" s="15"/>
      <c r="L767" s="15"/>
      <c r="M767" s="15"/>
      <c r="N767" s="16"/>
      <c r="T767" s="8">
        <f t="shared" si="131"/>
        <v>0</v>
      </c>
      <c r="U767" s="8">
        <f t="shared" si="132"/>
        <v>0</v>
      </c>
      <c r="V767" s="1" t="str">
        <f t="shared" si="130"/>
        <v/>
      </c>
      <c r="W767" s="1" t="str">
        <f t="shared" si="133"/>
        <v/>
      </c>
    </row>
    <row r="768" spans="1:23" x14ac:dyDescent="0.3">
      <c r="A768" s="14"/>
      <c r="B768" s="15"/>
      <c r="C768" s="15"/>
      <c r="D768" s="15"/>
      <c r="E768" s="15"/>
      <c r="F768" s="15"/>
      <c r="G768" s="16"/>
      <c r="H768" s="14"/>
      <c r="I768" s="15"/>
      <c r="J768" s="15"/>
      <c r="K768" s="15"/>
      <c r="L768" s="15"/>
      <c r="M768" s="15"/>
      <c r="N768" s="16"/>
      <c r="T768" s="8">
        <f t="shared" si="131"/>
        <v>0</v>
      </c>
      <c r="U768" s="8">
        <f t="shared" si="132"/>
        <v>0</v>
      </c>
      <c r="V768" s="1" t="str">
        <f t="shared" si="130"/>
        <v/>
      </c>
      <c r="W768" s="1" t="str">
        <f t="shared" si="133"/>
        <v/>
      </c>
    </row>
    <row r="769" spans="1:23" x14ac:dyDescent="0.3">
      <c r="A769" s="14"/>
      <c r="B769" s="15"/>
      <c r="C769" s="15"/>
      <c r="D769" s="15"/>
      <c r="E769" s="15"/>
      <c r="F769" s="15"/>
      <c r="G769" s="16"/>
      <c r="H769" s="14"/>
      <c r="I769" s="15"/>
      <c r="J769" s="15"/>
      <c r="K769" s="15"/>
      <c r="L769" s="15"/>
      <c r="M769" s="15"/>
      <c r="N769" s="16"/>
      <c r="T769" s="8">
        <f t="shared" si="131"/>
        <v>0</v>
      </c>
      <c r="U769" s="8">
        <f t="shared" si="132"/>
        <v>0</v>
      </c>
      <c r="V769" s="1" t="str">
        <f t="shared" si="130"/>
        <v/>
      </c>
      <c r="W769" s="1" t="str">
        <f t="shared" si="133"/>
        <v/>
      </c>
    </row>
    <row r="770" spans="1:23" x14ac:dyDescent="0.3">
      <c r="A770" s="14"/>
      <c r="B770" s="15"/>
      <c r="C770" s="15"/>
      <c r="D770" s="15"/>
      <c r="E770" s="15"/>
      <c r="F770" s="15"/>
      <c r="G770" s="16"/>
      <c r="H770" s="14"/>
      <c r="I770" s="15"/>
      <c r="J770" s="15"/>
      <c r="K770" s="15"/>
      <c r="L770" s="15"/>
      <c r="M770" s="15"/>
      <c r="N770" s="16"/>
      <c r="T770" s="8">
        <f t="shared" si="131"/>
        <v>0</v>
      </c>
      <c r="U770" s="8">
        <f t="shared" si="132"/>
        <v>0</v>
      </c>
      <c r="V770" s="1" t="str">
        <f t="shared" si="130"/>
        <v/>
      </c>
      <c r="W770" s="1" t="str">
        <f t="shared" si="133"/>
        <v/>
      </c>
    </row>
    <row r="771" spans="1:23" x14ac:dyDescent="0.3">
      <c r="A771" s="14"/>
      <c r="B771" s="15"/>
      <c r="C771" s="15"/>
      <c r="D771" s="15"/>
      <c r="E771" s="15"/>
      <c r="F771" s="15"/>
      <c r="G771" s="16"/>
      <c r="H771" s="14"/>
      <c r="I771" s="15"/>
      <c r="J771" s="15"/>
      <c r="K771" s="15"/>
      <c r="L771" s="15"/>
      <c r="M771" s="15"/>
      <c r="N771" s="16"/>
      <c r="T771" s="8">
        <f t="shared" si="131"/>
        <v>0</v>
      </c>
      <c r="U771" s="8">
        <f t="shared" si="132"/>
        <v>0</v>
      </c>
      <c r="V771" s="1" t="str">
        <f t="shared" si="130"/>
        <v/>
      </c>
      <c r="W771" s="1" t="str">
        <f t="shared" si="133"/>
        <v/>
      </c>
    </row>
    <row r="772" spans="1:23" x14ac:dyDescent="0.3">
      <c r="A772" s="14"/>
      <c r="B772" s="15"/>
      <c r="C772" s="15"/>
      <c r="D772" s="15"/>
      <c r="E772" s="15"/>
      <c r="F772" s="15"/>
      <c r="G772" s="16"/>
      <c r="H772" s="14"/>
      <c r="I772" s="15"/>
      <c r="J772" s="15"/>
      <c r="K772" s="15"/>
      <c r="L772" s="15"/>
      <c r="M772" s="15"/>
      <c r="N772" s="16"/>
      <c r="T772" s="8">
        <f t="shared" si="131"/>
        <v>0</v>
      </c>
      <c r="U772" s="8">
        <f t="shared" si="132"/>
        <v>0</v>
      </c>
      <c r="V772" s="1" t="str">
        <f t="shared" si="130"/>
        <v/>
      </c>
      <c r="W772" s="1" t="str">
        <f t="shared" si="133"/>
        <v/>
      </c>
    </row>
    <row r="773" spans="1:23" x14ac:dyDescent="0.3">
      <c r="A773" s="14"/>
      <c r="B773" s="15"/>
      <c r="C773" s="15"/>
      <c r="D773" s="15"/>
      <c r="E773" s="15"/>
      <c r="F773" s="15"/>
      <c r="G773" s="16"/>
      <c r="H773" s="14"/>
      <c r="I773" s="15"/>
      <c r="J773" s="15"/>
      <c r="K773" s="15"/>
      <c r="L773" s="15"/>
      <c r="M773" s="15"/>
      <c r="N773" s="16"/>
      <c r="T773" s="8">
        <f t="shared" si="131"/>
        <v>0</v>
      </c>
      <c r="U773" s="8">
        <f t="shared" si="132"/>
        <v>0</v>
      </c>
      <c r="V773" s="1" t="str">
        <f t="shared" si="130"/>
        <v/>
      </c>
      <c r="W773" s="1" t="str">
        <f t="shared" si="133"/>
        <v/>
      </c>
    </row>
    <row r="774" spans="1:23" x14ac:dyDescent="0.3">
      <c r="A774" s="14"/>
      <c r="B774" s="15"/>
      <c r="C774" s="15"/>
      <c r="D774" s="15"/>
      <c r="E774" s="15"/>
      <c r="F774" s="15"/>
      <c r="G774" s="16"/>
      <c r="H774" s="14"/>
      <c r="I774" s="15"/>
      <c r="J774" s="15"/>
      <c r="K774" s="15"/>
      <c r="L774" s="15"/>
      <c r="M774" s="15"/>
      <c r="N774" s="16"/>
      <c r="T774" s="8">
        <f t="shared" si="131"/>
        <v>0</v>
      </c>
      <c r="U774" s="8">
        <f t="shared" si="132"/>
        <v>0</v>
      </c>
      <c r="V774" s="1" t="str">
        <f t="shared" si="130"/>
        <v/>
      </c>
      <c r="W774" s="1" t="str">
        <f t="shared" si="133"/>
        <v/>
      </c>
    </row>
    <row r="775" spans="1:23" x14ac:dyDescent="0.3">
      <c r="A775" s="14"/>
      <c r="B775" s="15"/>
      <c r="C775" s="15"/>
      <c r="D775" s="15"/>
      <c r="E775" s="15"/>
      <c r="F775" s="15"/>
      <c r="G775" s="16"/>
      <c r="H775" s="14"/>
      <c r="I775" s="15"/>
      <c r="J775" s="15"/>
      <c r="K775" s="15"/>
      <c r="L775" s="15"/>
      <c r="M775" s="15"/>
      <c r="N775" s="16"/>
      <c r="T775" s="8">
        <f t="shared" si="131"/>
        <v>0</v>
      </c>
      <c r="U775" s="8">
        <f t="shared" si="132"/>
        <v>0</v>
      </c>
      <c r="V775" s="1" t="str">
        <f t="shared" si="130"/>
        <v/>
      </c>
      <c r="W775" s="1" t="str">
        <f t="shared" si="133"/>
        <v/>
      </c>
    </row>
    <row r="776" spans="1:23" x14ac:dyDescent="0.3">
      <c r="A776" s="14"/>
      <c r="B776" s="15"/>
      <c r="C776" s="15"/>
      <c r="D776" s="15"/>
      <c r="E776" s="15"/>
      <c r="F776" s="15"/>
      <c r="G776" s="16"/>
      <c r="H776" s="14"/>
      <c r="I776" s="15"/>
      <c r="J776" s="15"/>
      <c r="K776" s="15"/>
      <c r="L776" s="15"/>
      <c r="M776" s="15"/>
      <c r="N776" s="16"/>
      <c r="T776" s="8">
        <f t="shared" si="131"/>
        <v>0</v>
      </c>
      <c r="U776" s="8">
        <f t="shared" si="132"/>
        <v>0</v>
      </c>
      <c r="V776" s="1" t="str">
        <f t="shared" ref="V776:V839" si="134">IF(A776&lt;&gt;"",1,"")</f>
        <v/>
      </c>
      <c r="W776" s="1" t="str">
        <f t="shared" si="133"/>
        <v/>
      </c>
    </row>
    <row r="777" spans="1:23" x14ac:dyDescent="0.3">
      <c r="A777" s="14"/>
      <c r="B777" s="15"/>
      <c r="C777" s="15"/>
      <c r="D777" s="15"/>
      <c r="E777" s="15"/>
      <c r="F777" s="15"/>
      <c r="G777" s="16"/>
      <c r="H777" s="14"/>
      <c r="I777" s="15"/>
      <c r="J777" s="15"/>
      <c r="K777" s="15"/>
      <c r="L777" s="15"/>
      <c r="M777" s="15"/>
      <c r="N777" s="16"/>
      <c r="T777" s="8">
        <f t="shared" ref="T777:T840" si="135">IF(A777&lt;&gt;"",MIN(F777,B777-D777),0)</f>
        <v>0</v>
      </c>
      <c r="U777" s="8">
        <f t="shared" ref="U777:U840" si="136">IF(H777&lt;&gt;"",MIN(M777,I777-K777),0)</f>
        <v>0</v>
      </c>
      <c r="V777" s="1" t="str">
        <f t="shared" si="134"/>
        <v/>
      </c>
      <c r="W777" s="1" t="str">
        <f t="shared" ref="W777:W840" si="137">IF(H777&lt;&gt;"",1,"")</f>
        <v/>
      </c>
    </row>
    <row r="778" spans="1:23" x14ac:dyDescent="0.3">
      <c r="A778" s="14"/>
      <c r="B778" s="15"/>
      <c r="C778" s="15"/>
      <c r="D778" s="15"/>
      <c r="E778" s="15"/>
      <c r="F778" s="15"/>
      <c r="G778" s="16"/>
      <c r="H778" s="14"/>
      <c r="I778" s="15"/>
      <c r="J778" s="15"/>
      <c r="K778" s="15"/>
      <c r="L778" s="15"/>
      <c r="M778" s="15"/>
      <c r="N778" s="16"/>
      <c r="T778" s="8">
        <f t="shared" si="135"/>
        <v>0</v>
      </c>
      <c r="U778" s="8">
        <f t="shared" si="136"/>
        <v>0</v>
      </c>
      <c r="V778" s="1" t="str">
        <f t="shared" si="134"/>
        <v/>
      </c>
      <c r="W778" s="1" t="str">
        <f t="shared" si="137"/>
        <v/>
      </c>
    </row>
    <row r="779" spans="1:23" x14ac:dyDescent="0.3">
      <c r="A779" s="14"/>
      <c r="B779" s="15"/>
      <c r="C779" s="15"/>
      <c r="D779" s="15"/>
      <c r="E779" s="15"/>
      <c r="F779" s="15"/>
      <c r="G779" s="16"/>
      <c r="H779" s="14"/>
      <c r="I779" s="15"/>
      <c r="J779" s="15"/>
      <c r="K779" s="15"/>
      <c r="L779" s="15"/>
      <c r="M779" s="15"/>
      <c r="N779" s="16"/>
      <c r="T779" s="8">
        <f t="shared" si="135"/>
        <v>0</v>
      </c>
      <c r="U779" s="8">
        <f t="shared" si="136"/>
        <v>0</v>
      </c>
      <c r="V779" s="1" t="str">
        <f t="shared" si="134"/>
        <v/>
      </c>
      <c r="W779" s="1" t="str">
        <f t="shared" si="137"/>
        <v/>
      </c>
    </row>
    <row r="780" spans="1:23" x14ac:dyDescent="0.3">
      <c r="A780" s="14"/>
      <c r="B780" s="15"/>
      <c r="C780" s="15"/>
      <c r="D780" s="15"/>
      <c r="E780" s="15"/>
      <c r="F780" s="15"/>
      <c r="G780" s="16"/>
      <c r="H780" s="14"/>
      <c r="I780" s="15"/>
      <c r="J780" s="15"/>
      <c r="K780" s="15"/>
      <c r="L780" s="15"/>
      <c r="M780" s="15"/>
      <c r="N780" s="16"/>
      <c r="T780" s="8">
        <f t="shared" si="135"/>
        <v>0</v>
      </c>
      <c r="U780" s="8">
        <f t="shared" si="136"/>
        <v>0</v>
      </c>
      <c r="V780" s="1" t="str">
        <f t="shared" si="134"/>
        <v/>
      </c>
      <c r="W780" s="1" t="str">
        <f t="shared" si="137"/>
        <v/>
      </c>
    </row>
    <row r="781" spans="1:23" x14ac:dyDescent="0.3">
      <c r="A781" s="14"/>
      <c r="B781" s="15"/>
      <c r="C781" s="15"/>
      <c r="D781" s="15"/>
      <c r="E781" s="15"/>
      <c r="F781" s="15"/>
      <c r="G781" s="16"/>
      <c r="H781" s="14"/>
      <c r="I781" s="15"/>
      <c r="J781" s="15"/>
      <c r="K781" s="15"/>
      <c r="L781" s="15"/>
      <c r="M781" s="15"/>
      <c r="N781" s="16"/>
      <c r="T781" s="8">
        <f t="shared" si="135"/>
        <v>0</v>
      </c>
      <c r="U781" s="8">
        <f t="shared" si="136"/>
        <v>0</v>
      </c>
      <c r="V781" s="1" t="str">
        <f t="shared" si="134"/>
        <v/>
      </c>
      <c r="W781" s="1" t="str">
        <f t="shared" si="137"/>
        <v/>
      </c>
    </row>
    <row r="782" spans="1:23" x14ac:dyDescent="0.3">
      <c r="A782" s="14"/>
      <c r="B782" s="15"/>
      <c r="C782" s="15"/>
      <c r="D782" s="15"/>
      <c r="E782" s="15"/>
      <c r="F782" s="15"/>
      <c r="G782" s="16"/>
      <c r="H782" s="14"/>
      <c r="I782" s="15"/>
      <c r="J782" s="15"/>
      <c r="K782" s="15"/>
      <c r="L782" s="15"/>
      <c r="M782" s="15"/>
      <c r="N782" s="16"/>
      <c r="T782" s="8">
        <f t="shared" si="135"/>
        <v>0</v>
      </c>
      <c r="U782" s="8">
        <f t="shared" si="136"/>
        <v>0</v>
      </c>
      <c r="V782" s="1" t="str">
        <f t="shared" si="134"/>
        <v/>
      </c>
      <c r="W782" s="1" t="str">
        <f t="shared" si="137"/>
        <v/>
      </c>
    </row>
    <row r="783" spans="1:23" x14ac:dyDescent="0.3">
      <c r="A783" s="14"/>
      <c r="B783" s="15"/>
      <c r="C783" s="15"/>
      <c r="D783" s="15"/>
      <c r="E783" s="15"/>
      <c r="F783" s="15"/>
      <c r="G783" s="16"/>
      <c r="H783" s="14"/>
      <c r="I783" s="15"/>
      <c r="J783" s="15"/>
      <c r="K783" s="15"/>
      <c r="L783" s="15"/>
      <c r="M783" s="15"/>
      <c r="N783" s="16"/>
      <c r="T783" s="8">
        <f t="shared" si="135"/>
        <v>0</v>
      </c>
      <c r="U783" s="8">
        <f t="shared" si="136"/>
        <v>0</v>
      </c>
      <c r="V783" s="1" t="str">
        <f t="shared" si="134"/>
        <v/>
      </c>
      <c r="W783" s="1" t="str">
        <f t="shared" si="137"/>
        <v/>
      </c>
    </row>
    <row r="784" spans="1:23" x14ac:dyDescent="0.3">
      <c r="A784" s="14"/>
      <c r="B784" s="15"/>
      <c r="C784" s="15"/>
      <c r="D784" s="15"/>
      <c r="E784" s="15"/>
      <c r="F784" s="15"/>
      <c r="G784" s="16"/>
      <c r="H784" s="14"/>
      <c r="I784" s="15"/>
      <c r="J784" s="15"/>
      <c r="K784" s="15"/>
      <c r="L784" s="15"/>
      <c r="M784" s="15"/>
      <c r="N784" s="16"/>
      <c r="T784" s="8">
        <f t="shared" si="135"/>
        <v>0</v>
      </c>
      <c r="U784" s="8">
        <f t="shared" si="136"/>
        <v>0</v>
      </c>
      <c r="V784" s="1" t="str">
        <f t="shared" si="134"/>
        <v/>
      </c>
      <c r="W784" s="1" t="str">
        <f t="shared" si="137"/>
        <v/>
      </c>
    </row>
    <row r="785" spans="1:23" x14ac:dyDescent="0.3">
      <c r="A785" s="14"/>
      <c r="B785" s="15"/>
      <c r="C785" s="15"/>
      <c r="D785" s="15"/>
      <c r="E785" s="15"/>
      <c r="F785" s="15"/>
      <c r="G785" s="16"/>
      <c r="H785" s="14"/>
      <c r="I785" s="15"/>
      <c r="J785" s="15"/>
      <c r="K785" s="15"/>
      <c r="L785" s="15"/>
      <c r="M785" s="15"/>
      <c r="N785" s="16"/>
      <c r="T785" s="8">
        <f t="shared" si="135"/>
        <v>0</v>
      </c>
      <c r="U785" s="8">
        <f t="shared" si="136"/>
        <v>0</v>
      </c>
      <c r="V785" s="1" t="str">
        <f t="shared" si="134"/>
        <v/>
      </c>
      <c r="W785" s="1" t="str">
        <f t="shared" si="137"/>
        <v/>
      </c>
    </row>
    <row r="786" spans="1:23" x14ac:dyDescent="0.3">
      <c r="A786" s="14"/>
      <c r="B786" s="15"/>
      <c r="C786" s="15"/>
      <c r="D786" s="15"/>
      <c r="E786" s="15"/>
      <c r="F786" s="15"/>
      <c r="G786" s="16"/>
      <c r="H786" s="14"/>
      <c r="I786" s="15"/>
      <c r="J786" s="15"/>
      <c r="K786" s="15"/>
      <c r="L786" s="15"/>
      <c r="M786" s="15"/>
      <c r="N786" s="16"/>
      <c r="T786" s="8">
        <f t="shared" si="135"/>
        <v>0</v>
      </c>
      <c r="U786" s="8">
        <f t="shared" si="136"/>
        <v>0</v>
      </c>
      <c r="V786" s="1" t="str">
        <f t="shared" si="134"/>
        <v/>
      </c>
      <c r="W786" s="1" t="str">
        <f t="shared" si="137"/>
        <v/>
      </c>
    </row>
    <row r="787" spans="1:23" x14ac:dyDescent="0.3">
      <c r="A787" s="14"/>
      <c r="B787" s="15"/>
      <c r="C787" s="15"/>
      <c r="D787" s="15"/>
      <c r="E787" s="15"/>
      <c r="F787" s="15"/>
      <c r="G787" s="16"/>
      <c r="H787" s="14"/>
      <c r="I787" s="15"/>
      <c r="J787" s="15"/>
      <c r="K787" s="15"/>
      <c r="L787" s="15"/>
      <c r="M787" s="15"/>
      <c r="N787" s="16"/>
      <c r="T787" s="8">
        <f t="shared" si="135"/>
        <v>0</v>
      </c>
      <c r="U787" s="8">
        <f t="shared" si="136"/>
        <v>0</v>
      </c>
      <c r="V787" s="1" t="str">
        <f t="shared" si="134"/>
        <v/>
      </c>
      <c r="W787" s="1" t="str">
        <f t="shared" si="137"/>
        <v/>
      </c>
    </row>
    <row r="788" spans="1:23" x14ac:dyDescent="0.3">
      <c r="A788" s="14"/>
      <c r="B788" s="15"/>
      <c r="C788" s="15"/>
      <c r="D788" s="15"/>
      <c r="E788" s="15"/>
      <c r="F788" s="15"/>
      <c r="G788" s="16"/>
      <c r="H788" s="14"/>
      <c r="I788" s="15"/>
      <c r="J788" s="15"/>
      <c r="K788" s="15"/>
      <c r="L788" s="15"/>
      <c r="M788" s="15"/>
      <c r="N788" s="16"/>
      <c r="T788" s="8">
        <f t="shared" si="135"/>
        <v>0</v>
      </c>
      <c r="U788" s="8">
        <f t="shared" si="136"/>
        <v>0</v>
      </c>
      <c r="V788" s="1" t="str">
        <f t="shared" si="134"/>
        <v/>
      </c>
      <c r="W788" s="1" t="str">
        <f t="shared" si="137"/>
        <v/>
      </c>
    </row>
    <row r="789" spans="1:23" x14ac:dyDescent="0.3">
      <c r="A789" s="14"/>
      <c r="B789" s="15"/>
      <c r="C789" s="15"/>
      <c r="D789" s="15"/>
      <c r="E789" s="15"/>
      <c r="F789" s="15"/>
      <c r="G789" s="16"/>
      <c r="H789" s="14"/>
      <c r="I789" s="15"/>
      <c r="J789" s="15"/>
      <c r="K789" s="15"/>
      <c r="L789" s="15"/>
      <c r="M789" s="15"/>
      <c r="N789" s="16"/>
      <c r="T789" s="8">
        <f t="shared" si="135"/>
        <v>0</v>
      </c>
      <c r="U789" s="8">
        <f t="shared" si="136"/>
        <v>0</v>
      </c>
      <c r="V789" s="1" t="str">
        <f t="shared" si="134"/>
        <v/>
      </c>
      <c r="W789" s="1" t="str">
        <f t="shared" si="137"/>
        <v/>
      </c>
    </row>
    <row r="790" spans="1:23" x14ac:dyDescent="0.3">
      <c r="A790" s="14"/>
      <c r="B790" s="15"/>
      <c r="C790" s="15"/>
      <c r="D790" s="15"/>
      <c r="E790" s="15"/>
      <c r="F790" s="15"/>
      <c r="G790" s="16"/>
      <c r="H790" s="14"/>
      <c r="I790" s="15"/>
      <c r="J790" s="15"/>
      <c r="K790" s="15"/>
      <c r="L790" s="15"/>
      <c r="M790" s="15"/>
      <c r="N790" s="16"/>
      <c r="T790" s="8">
        <f t="shared" si="135"/>
        <v>0</v>
      </c>
      <c r="U790" s="8">
        <f t="shared" si="136"/>
        <v>0</v>
      </c>
      <c r="V790" s="1" t="str">
        <f t="shared" si="134"/>
        <v/>
      </c>
      <c r="W790" s="1" t="str">
        <f t="shared" si="137"/>
        <v/>
      </c>
    </row>
    <row r="791" spans="1:23" x14ac:dyDescent="0.3">
      <c r="A791" s="14"/>
      <c r="B791" s="15"/>
      <c r="C791" s="15"/>
      <c r="D791" s="15"/>
      <c r="E791" s="15"/>
      <c r="F791" s="15"/>
      <c r="G791" s="16"/>
      <c r="H791" s="14"/>
      <c r="I791" s="15"/>
      <c r="J791" s="15"/>
      <c r="K791" s="15"/>
      <c r="L791" s="15"/>
      <c r="M791" s="15"/>
      <c r="N791" s="16"/>
      <c r="T791" s="8">
        <f t="shared" si="135"/>
        <v>0</v>
      </c>
      <c r="U791" s="8">
        <f t="shared" si="136"/>
        <v>0</v>
      </c>
      <c r="V791" s="1" t="str">
        <f t="shared" si="134"/>
        <v/>
      </c>
      <c r="W791" s="1" t="str">
        <f t="shared" si="137"/>
        <v/>
      </c>
    </row>
    <row r="792" spans="1:23" x14ac:dyDescent="0.3">
      <c r="A792" s="14"/>
      <c r="B792" s="15"/>
      <c r="C792" s="15"/>
      <c r="D792" s="15"/>
      <c r="E792" s="15"/>
      <c r="F792" s="15"/>
      <c r="G792" s="16"/>
      <c r="H792" s="14"/>
      <c r="I792" s="15"/>
      <c r="J792" s="15"/>
      <c r="K792" s="15"/>
      <c r="L792" s="15"/>
      <c r="M792" s="15"/>
      <c r="N792" s="16"/>
      <c r="T792" s="8">
        <f t="shared" si="135"/>
        <v>0</v>
      </c>
      <c r="U792" s="8">
        <f t="shared" si="136"/>
        <v>0</v>
      </c>
      <c r="V792" s="1" t="str">
        <f t="shared" si="134"/>
        <v/>
      </c>
      <c r="W792" s="1" t="str">
        <f t="shared" si="137"/>
        <v/>
      </c>
    </row>
    <row r="793" spans="1:23" x14ac:dyDescent="0.3">
      <c r="A793" s="14"/>
      <c r="B793" s="15"/>
      <c r="C793" s="15"/>
      <c r="D793" s="15"/>
      <c r="E793" s="15"/>
      <c r="F793" s="15"/>
      <c r="G793" s="16"/>
      <c r="H793" s="14"/>
      <c r="I793" s="15"/>
      <c r="J793" s="15"/>
      <c r="K793" s="15"/>
      <c r="L793" s="15"/>
      <c r="M793" s="15"/>
      <c r="N793" s="16"/>
      <c r="T793" s="8">
        <f t="shared" si="135"/>
        <v>0</v>
      </c>
      <c r="U793" s="8">
        <f t="shared" si="136"/>
        <v>0</v>
      </c>
      <c r="V793" s="1" t="str">
        <f t="shared" si="134"/>
        <v/>
      </c>
      <c r="W793" s="1" t="str">
        <f t="shared" si="137"/>
        <v/>
      </c>
    </row>
    <row r="794" spans="1:23" x14ac:dyDescent="0.3">
      <c r="A794" s="14"/>
      <c r="B794" s="15"/>
      <c r="C794" s="15"/>
      <c r="D794" s="15"/>
      <c r="E794" s="15"/>
      <c r="F794" s="15"/>
      <c r="G794" s="16"/>
      <c r="H794" s="14"/>
      <c r="I794" s="15"/>
      <c r="J794" s="15"/>
      <c r="K794" s="15"/>
      <c r="L794" s="15"/>
      <c r="M794" s="15"/>
      <c r="N794" s="16"/>
      <c r="T794" s="8">
        <f t="shared" si="135"/>
        <v>0</v>
      </c>
      <c r="U794" s="8">
        <f t="shared" si="136"/>
        <v>0</v>
      </c>
      <c r="V794" s="1" t="str">
        <f t="shared" si="134"/>
        <v/>
      </c>
      <c r="W794" s="1" t="str">
        <f t="shared" si="137"/>
        <v/>
      </c>
    </row>
    <row r="795" spans="1:23" x14ac:dyDescent="0.3">
      <c r="A795" s="14"/>
      <c r="B795" s="15"/>
      <c r="C795" s="15"/>
      <c r="D795" s="15"/>
      <c r="E795" s="15"/>
      <c r="F795" s="15"/>
      <c r="G795" s="16"/>
      <c r="H795" s="14"/>
      <c r="I795" s="15"/>
      <c r="J795" s="15"/>
      <c r="K795" s="15"/>
      <c r="L795" s="15"/>
      <c r="M795" s="15"/>
      <c r="N795" s="16"/>
      <c r="T795" s="8">
        <f t="shared" si="135"/>
        <v>0</v>
      </c>
      <c r="U795" s="8">
        <f t="shared" si="136"/>
        <v>0</v>
      </c>
      <c r="V795" s="1" t="str">
        <f t="shared" si="134"/>
        <v/>
      </c>
      <c r="W795" s="1" t="str">
        <f t="shared" si="137"/>
        <v/>
      </c>
    </row>
    <row r="796" spans="1:23" x14ac:dyDescent="0.3">
      <c r="A796" s="14"/>
      <c r="B796" s="15"/>
      <c r="C796" s="15"/>
      <c r="D796" s="15"/>
      <c r="E796" s="15"/>
      <c r="F796" s="15"/>
      <c r="G796" s="16"/>
      <c r="H796" s="14"/>
      <c r="I796" s="15"/>
      <c r="J796" s="15"/>
      <c r="K796" s="15"/>
      <c r="L796" s="15"/>
      <c r="M796" s="15"/>
      <c r="N796" s="16"/>
      <c r="T796" s="8">
        <f t="shared" si="135"/>
        <v>0</v>
      </c>
      <c r="U796" s="8">
        <f t="shared" si="136"/>
        <v>0</v>
      </c>
      <c r="V796" s="1" t="str">
        <f t="shared" si="134"/>
        <v/>
      </c>
      <c r="W796" s="1" t="str">
        <f t="shared" si="137"/>
        <v/>
      </c>
    </row>
    <row r="797" spans="1:23" x14ac:dyDescent="0.3">
      <c r="A797" s="14"/>
      <c r="B797" s="15"/>
      <c r="C797" s="15"/>
      <c r="D797" s="15"/>
      <c r="E797" s="15"/>
      <c r="F797" s="15"/>
      <c r="G797" s="16"/>
      <c r="H797" s="14"/>
      <c r="I797" s="15"/>
      <c r="J797" s="15"/>
      <c r="K797" s="15"/>
      <c r="L797" s="15"/>
      <c r="M797" s="15"/>
      <c r="N797" s="16"/>
      <c r="T797" s="8">
        <f t="shared" si="135"/>
        <v>0</v>
      </c>
      <c r="U797" s="8">
        <f t="shared" si="136"/>
        <v>0</v>
      </c>
      <c r="V797" s="1" t="str">
        <f t="shared" si="134"/>
        <v/>
      </c>
      <c r="W797" s="1" t="str">
        <f t="shared" si="137"/>
        <v/>
      </c>
    </row>
    <row r="798" spans="1:23" x14ac:dyDescent="0.3">
      <c r="A798" s="14"/>
      <c r="B798" s="15"/>
      <c r="C798" s="15"/>
      <c r="D798" s="15"/>
      <c r="E798" s="15"/>
      <c r="F798" s="15"/>
      <c r="G798" s="16"/>
      <c r="H798" s="14"/>
      <c r="I798" s="15"/>
      <c r="J798" s="15"/>
      <c r="K798" s="15"/>
      <c r="L798" s="15"/>
      <c r="M798" s="15"/>
      <c r="N798" s="16"/>
      <c r="T798" s="8">
        <f t="shared" si="135"/>
        <v>0</v>
      </c>
      <c r="U798" s="8">
        <f t="shared" si="136"/>
        <v>0</v>
      </c>
      <c r="V798" s="1" t="str">
        <f t="shared" si="134"/>
        <v/>
      </c>
      <c r="W798" s="1" t="str">
        <f t="shared" si="137"/>
        <v/>
      </c>
    </row>
    <row r="799" spans="1:23" x14ac:dyDescent="0.3">
      <c r="A799" s="14"/>
      <c r="B799" s="15"/>
      <c r="C799" s="15"/>
      <c r="D799" s="15"/>
      <c r="E799" s="15"/>
      <c r="F799" s="15"/>
      <c r="G799" s="16"/>
      <c r="H799" s="14"/>
      <c r="I799" s="15"/>
      <c r="J799" s="15"/>
      <c r="K799" s="15"/>
      <c r="L799" s="15"/>
      <c r="M799" s="15"/>
      <c r="N799" s="16"/>
      <c r="T799" s="8">
        <f t="shared" si="135"/>
        <v>0</v>
      </c>
      <c r="U799" s="8">
        <f t="shared" si="136"/>
        <v>0</v>
      </c>
      <c r="V799" s="1" t="str">
        <f t="shared" si="134"/>
        <v/>
      </c>
      <c r="W799" s="1" t="str">
        <f t="shared" si="137"/>
        <v/>
      </c>
    </row>
    <row r="800" spans="1:23" x14ac:dyDescent="0.3">
      <c r="A800" s="14"/>
      <c r="B800" s="15"/>
      <c r="C800" s="15"/>
      <c r="D800" s="15"/>
      <c r="E800" s="15"/>
      <c r="F800" s="15"/>
      <c r="G800" s="16"/>
      <c r="H800" s="14"/>
      <c r="I800" s="15"/>
      <c r="J800" s="15"/>
      <c r="K800" s="15"/>
      <c r="L800" s="15"/>
      <c r="M800" s="15"/>
      <c r="N800" s="16"/>
      <c r="T800" s="8">
        <f t="shared" si="135"/>
        <v>0</v>
      </c>
      <c r="U800" s="8">
        <f t="shared" si="136"/>
        <v>0</v>
      </c>
      <c r="V800" s="1" t="str">
        <f t="shared" si="134"/>
        <v/>
      </c>
      <c r="W800" s="1" t="str">
        <f t="shared" si="137"/>
        <v/>
      </c>
    </row>
    <row r="801" spans="1:23" x14ac:dyDescent="0.3">
      <c r="A801" s="14"/>
      <c r="B801" s="15"/>
      <c r="C801" s="15"/>
      <c r="D801" s="15"/>
      <c r="E801" s="15"/>
      <c r="F801" s="15"/>
      <c r="G801" s="16"/>
      <c r="H801" s="14"/>
      <c r="I801" s="15"/>
      <c r="J801" s="15"/>
      <c r="K801" s="15"/>
      <c r="L801" s="15"/>
      <c r="M801" s="15"/>
      <c r="N801" s="16"/>
      <c r="T801" s="8">
        <f t="shared" si="135"/>
        <v>0</v>
      </c>
      <c r="U801" s="8">
        <f t="shared" si="136"/>
        <v>0</v>
      </c>
      <c r="V801" s="1" t="str">
        <f t="shared" si="134"/>
        <v/>
      </c>
      <c r="W801" s="1" t="str">
        <f t="shared" si="137"/>
        <v/>
      </c>
    </row>
    <row r="802" spans="1:23" x14ac:dyDescent="0.3">
      <c r="A802" s="14"/>
      <c r="B802" s="15"/>
      <c r="C802" s="15"/>
      <c r="D802" s="15"/>
      <c r="E802" s="15"/>
      <c r="F802" s="15"/>
      <c r="G802" s="16"/>
      <c r="H802" s="14"/>
      <c r="I802" s="15"/>
      <c r="J802" s="15"/>
      <c r="K802" s="15"/>
      <c r="L802" s="15"/>
      <c r="M802" s="15"/>
      <c r="N802" s="16"/>
      <c r="T802" s="8">
        <f t="shared" si="135"/>
        <v>0</v>
      </c>
      <c r="U802" s="8">
        <f t="shared" si="136"/>
        <v>0</v>
      </c>
      <c r="V802" s="1" t="str">
        <f t="shared" si="134"/>
        <v/>
      </c>
      <c r="W802" s="1" t="str">
        <f t="shared" si="137"/>
        <v/>
      </c>
    </row>
    <row r="803" spans="1:23" x14ac:dyDescent="0.3">
      <c r="A803" s="14"/>
      <c r="B803" s="15"/>
      <c r="C803" s="15"/>
      <c r="D803" s="15"/>
      <c r="E803" s="15"/>
      <c r="F803" s="15"/>
      <c r="G803" s="16"/>
      <c r="H803" s="14"/>
      <c r="I803" s="15"/>
      <c r="J803" s="15"/>
      <c r="K803" s="15"/>
      <c r="L803" s="15"/>
      <c r="M803" s="15"/>
      <c r="N803" s="16"/>
      <c r="T803" s="8">
        <f t="shared" si="135"/>
        <v>0</v>
      </c>
      <c r="U803" s="8">
        <f t="shared" si="136"/>
        <v>0</v>
      </c>
      <c r="V803" s="1" t="str">
        <f t="shared" si="134"/>
        <v/>
      </c>
      <c r="W803" s="1" t="str">
        <f t="shared" si="137"/>
        <v/>
      </c>
    </row>
    <row r="804" spans="1:23" x14ac:dyDescent="0.3">
      <c r="A804" s="14"/>
      <c r="B804" s="15"/>
      <c r="C804" s="15"/>
      <c r="D804" s="15"/>
      <c r="E804" s="15"/>
      <c r="F804" s="15"/>
      <c r="G804" s="16"/>
      <c r="H804" s="14"/>
      <c r="I804" s="15"/>
      <c r="J804" s="15"/>
      <c r="K804" s="15"/>
      <c r="L804" s="15"/>
      <c r="M804" s="15"/>
      <c r="N804" s="16"/>
      <c r="T804" s="8">
        <f t="shared" si="135"/>
        <v>0</v>
      </c>
      <c r="U804" s="8">
        <f t="shared" si="136"/>
        <v>0</v>
      </c>
      <c r="V804" s="1" t="str">
        <f t="shared" si="134"/>
        <v/>
      </c>
      <c r="W804" s="1" t="str">
        <f t="shared" si="137"/>
        <v/>
      </c>
    </row>
    <row r="805" spans="1:23" x14ac:dyDescent="0.3">
      <c r="A805" s="14"/>
      <c r="B805" s="15"/>
      <c r="C805" s="15"/>
      <c r="D805" s="15"/>
      <c r="E805" s="15"/>
      <c r="F805" s="15"/>
      <c r="G805" s="16"/>
      <c r="H805" s="14"/>
      <c r="I805" s="15"/>
      <c r="J805" s="15"/>
      <c r="K805" s="15"/>
      <c r="L805" s="15"/>
      <c r="M805" s="15"/>
      <c r="N805" s="16"/>
      <c r="T805" s="8">
        <f t="shared" si="135"/>
        <v>0</v>
      </c>
      <c r="U805" s="8">
        <f t="shared" si="136"/>
        <v>0</v>
      </c>
      <c r="V805" s="1" t="str">
        <f t="shared" si="134"/>
        <v/>
      </c>
      <c r="W805" s="1" t="str">
        <f t="shared" si="137"/>
        <v/>
      </c>
    </row>
    <row r="806" spans="1:23" x14ac:dyDescent="0.3">
      <c r="A806" s="14"/>
      <c r="B806" s="15"/>
      <c r="C806" s="15"/>
      <c r="D806" s="15"/>
      <c r="E806" s="15"/>
      <c r="F806" s="15"/>
      <c r="G806" s="16"/>
      <c r="H806" s="14"/>
      <c r="I806" s="15"/>
      <c r="J806" s="15"/>
      <c r="K806" s="15"/>
      <c r="L806" s="15"/>
      <c r="M806" s="15"/>
      <c r="N806" s="16"/>
      <c r="T806" s="8">
        <f t="shared" si="135"/>
        <v>0</v>
      </c>
      <c r="U806" s="8">
        <f t="shared" si="136"/>
        <v>0</v>
      </c>
      <c r="V806" s="1" t="str">
        <f t="shared" si="134"/>
        <v/>
      </c>
      <c r="W806" s="1" t="str">
        <f t="shared" si="137"/>
        <v/>
      </c>
    </row>
    <row r="807" spans="1:23" x14ac:dyDescent="0.3">
      <c r="A807" s="14"/>
      <c r="B807" s="15"/>
      <c r="C807" s="15"/>
      <c r="D807" s="15"/>
      <c r="E807" s="15"/>
      <c r="F807" s="15"/>
      <c r="G807" s="16"/>
      <c r="H807" s="14"/>
      <c r="I807" s="15"/>
      <c r="J807" s="15"/>
      <c r="K807" s="15"/>
      <c r="L807" s="15"/>
      <c r="M807" s="15"/>
      <c r="N807" s="16"/>
      <c r="T807" s="8">
        <f t="shared" si="135"/>
        <v>0</v>
      </c>
      <c r="U807" s="8">
        <f t="shared" si="136"/>
        <v>0</v>
      </c>
      <c r="V807" s="1" t="str">
        <f t="shared" si="134"/>
        <v/>
      </c>
      <c r="W807" s="1" t="str">
        <f t="shared" si="137"/>
        <v/>
      </c>
    </row>
    <row r="808" spans="1:23" x14ac:dyDescent="0.3">
      <c r="A808" s="14"/>
      <c r="B808" s="15"/>
      <c r="C808" s="15"/>
      <c r="D808" s="15"/>
      <c r="E808" s="15"/>
      <c r="F808" s="15"/>
      <c r="G808" s="16"/>
      <c r="H808" s="14"/>
      <c r="I808" s="15"/>
      <c r="J808" s="15"/>
      <c r="K808" s="15"/>
      <c r="L808" s="15"/>
      <c r="M808" s="15"/>
      <c r="N808" s="16"/>
      <c r="T808" s="8">
        <f t="shared" si="135"/>
        <v>0</v>
      </c>
      <c r="U808" s="8">
        <f t="shared" si="136"/>
        <v>0</v>
      </c>
      <c r="V808" s="1" t="str">
        <f t="shared" si="134"/>
        <v/>
      </c>
      <c r="W808" s="1" t="str">
        <f t="shared" si="137"/>
        <v/>
      </c>
    </row>
    <row r="809" spans="1:23" x14ac:dyDescent="0.3">
      <c r="A809" s="14"/>
      <c r="B809" s="15"/>
      <c r="C809" s="15"/>
      <c r="D809" s="15"/>
      <c r="E809" s="15"/>
      <c r="F809" s="15"/>
      <c r="G809" s="16"/>
      <c r="H809" s="14"/>
      <c r="I809" s="15"/>
      <c r="J809" s="15"/>
      <c r="K809" s="15"/>
      <c r="L809" s="15"/>
      <c r="M809" s="15"/>
      <c r="N809" s="16"/>
      <c r="T809" s="8">
        <f t="shared" si="135"/>
        <v>0</v>
      </c>
      <c r="U809" s="8">
        <f t="shared" si="136"/>
        <v>0</v>
      </c>
      <c r="V809" s="1" t="str">
        <f t="shared" si="134"/>
        <v/>
      </c>
      <c r="W809" s="1" t="str">
        <f t="shared" si="137"/>
        <v/>
      </c>
    </row>
    <row r="810" spans="1:23" x14ac:dyDescent="0.3">
      <c r="A810" s="14"/>
      <c r="B810" s="15"/>
      <c r="C810" s="15"/>
      <c r="D810" s="15"/>
      <c r="E810" s="15"/>
      <c r="F810" s="15"/>
      <c r="G810" s="16"/>
      <c r="H810" s="14"/>
      <c r="I810" s="15"/>
      <c r="J810" s="15"/>
      <c r="K810" s="15"/>
      <c r="L810" s="15"/>
      <c r="M810" s="15"/>
      <c r="N810" s="16"/>
      <c r="T810" s="8">
        <f t="shared" si="135"/>
        <v>0</v>
      </c>
      <c r="U810" s="8">
        <f t="shared" si="136"/>
        <v>0</v>
      </c>
      <c r="V810" s="1" t="str">
        <f t="shared" si="134"/>
        <v/>
      </c>
      <c r="W810" s="1" t="str">
        <f t="shared" si="137"/>
        <v/>
      </c>
    </row>
    <row r="811" spans="1:23" x14ac:dyDescent="0.3">
      <c r="A811" s="14"/>
      <c r="B811" s="15"/>
      <c r="C811" s="15"/>
      <c r="D811" s="15"/>
      <c r="E811" s="15"/>
      <c r="F811" s="15"/>
      <c r="G811" s="16"/>
      <c r="H811" s="14"/>
      <c r="I811" s="15"/>
      <c r="J811" s="15"/>
      <c r="K811" s="15"/>
      <c r="L811" s="15"/>
      <c r="M811" s="15"/>
      <c r="N811" s="16"/>
      <c r="T811" s="8">
        <f t="shared" si="135"/>
        <v>0</v>
      </c>
      <c r="U811" s="8">
        <f t="shared" si="136"/>
        <v>0</v>
      </c>
      <c r="V811" s="1" t="str">
        <f t="shared" si="134"/>
        <v/>
      </c>
      <c r="W811" s="1" t="str">
        <f t="shared" si="137"/>
        <v/>
      </c>
    </row>
    <row r="812" spans="1:23" x14ac:dyDescent="0.3">
      <c r="A812" s="14"/>
      <c r="B812" s="15"/>
      <c r="C812" s="15"/>
      <c r="D812" s="15"/>
      <c r="E812" s="15"/>
      <c r="F812" s="15"/>
      <c r="G812" s="16"/>
      <c r="H812" s="14"/>
      <c r="I812" s="15"/>
      <c r="J812" s="15"/>
      <c r="K812" s="15"/>
      <c r="L812" s="15"/>
      <c r="M812" s="15"/>
      <c r="N812" s="16"/>
      <c r="T812" s="8">
        <f t="shared" si="135"/>
        <v>0</v>
      </c>
      <c r="U812" s="8">
        <f t="shared" si="136"/>
        <v>0</v>
      </c>
      <c r="V812" s="1" t="str">
        <f t="shared" si="134"/>
        <v/>
      </c>
      <c r="W812" s="1" t="str">
        <f t="shared" si="137"/>
        <v/>
      </c>
    </row>
    <row r="813" spans="1:23" x14ac:dyDescent="0.3">
      <c r="A813" s="14"/>
      <c r="B813" s="15"/>
      <c r="C813" s="15"/>
      <c r="D813" s="15"/>
      <c r="E813" s="15"/>
      <c r="F813" s="15"/>
      <c r="G813" s="16"/>
      <c r="H813" s="14"/>
      <c r="I813" s="15"/>
      <c r="J813" s="15"/>
      <c r="K813" s="15"/>
      <c r="L813" s="15"/>
      <c r="M813" s="15"/>
      <c r="N813" s="16"/>
      <c r="T813" s="8">
        <f t="shared" si="135"/>
        <v>0</v>
      </c>
      <c r="U813" s="8">
        <f t="shared" si="136"/>
        <v>0</v>
      </c>
      <c r="V813" s="1" t="str">
        <f t="shared" si="134"/>
        <v/>
      </c>
      <c r="W813" s="1" t="str">
        <f t="shared" si="137"/>
        <v/>
      </c>
    </row>
    <row r="814" spans="1:23" x14ac:dyDescent="0.3">
      <c r="A814" s="14"/>
      <c r="B814" s="15"/>
      <c r="C814" s="15"/>
      <c r="D814" s="15"/>
      <c r="E814" s="15"/>
      <c r="F814" s="15"/>
      <c r="G814" s="16"/>
      <c r="H814" s="14"/>
      <c r="I814" s="15"/>
      <c r="J814" s="15"/>
      <c r="K814" s="15"/>
      <c r="L814" s="15"/>
      <c r="M814" s="15"/>
      <c r="N814" s="16"/>
      <c r="T814" s="8">
        <f t="shared" si="135"/>
        <v>0</v>
      </c>
      <c r="U814" s="8">
        <f t="shared" si="136"/>
        <v>0</v>
      </c>
      <c r="V814" s="1" t="str">
        <f t="shared" si="134"/>
        <v/>
      </c>
      <c r="W814" s="1" t="str">
        <f t="shared" si="137"/>
        <v/>
      </c>
    </row>
    <row r="815" spans="1:23" x14ac:dyDescent="0.3">
      <c r="A815" s="14"/>
      <c r="B815" s="15"/>
      <c r="C815" s="15"/>
      <c r="D815" s="15"/>
      <c r="E815" s="15"/>
      <c r="F815" s="15"/>
      <c r="G815" s="16"/>
      <c r="H815" s="14"/>
      <c r="I815" s="15"/>
      <c r="J815" s="15"/>
      <c r="K815" s="15"/>
      <c r="L815" s="15"/>
      <c r="M815" s="15"/>
      <c r="N815" s="16"/>
      <c r="T815" s="8">
        <f t="shared" si="135"/>
        <v>0</v>
      </c>
      <c r="U815" s="8">
        <f t="shared" si="136"/>
        <v>0</v>
      </c>
      <c r="V815" s="1" t="str">
        <f t="shared" si="134"/>
        <v/>
      </c>
      <c r="W815" s="1" t="str">
        <f t="shared" si="137"/>
        <v/>
      </c>
    </row>
    <row r="816" spans="1:23" x14ac:dyDescent="0.3">
      <c r="A816" s="14"/>
      <c r="B816" s="15"/>
      <c r="C816" s="15"/>
      <c r="D816" s="15"/>
      <c r="E816" s="15"/>
      <c r="F816" s="15"/>
      <c r="G816" s="16"/>
      <c r="H816" s="14"/>
      <c r="I816" s="15"/>
      <c r="J816" s="15"/>
      <c r="K816" s="15"/>
      <c r="L816" s="15"/>
      <c r="M816" s="15"/>
      <c r="N816" s="16"/>
      <c r="T816" s="8">
        <f t="shared" si="135"/>
        <v>0</v>
      </c>
      <c r="U816" s="8">
        <f t="shared" si="136"/>
        <v>0</v>
      </c>
      <c r="V816" s="1" t="str">
        <f t="shared" si="134"/>
        <v/>
      </c>
      <c r="W816" s="1" t="str">
        <f t="shared" si="137"/>
        <v/>
      </c>
    </row>
    <row r="817" spans="1:23" x14ac:dyDescent="0.3">
      <c r="A817" s="14"/>
      <c r="B817" s="15"/>
      <c r="C817" s="15"/>
      <c r="D817" s="15"/>
      <c r="E817" s="15"/>
      <c r="F817" s="15"/>
      <c r="G817" s="16"/>
      <c r="H817" s="14"/>
      <c r="I817" s="15"/>
      <c r="J817" s="15"/>
      <c r="K817" s="15"/>
      <c r="L817" s="15"/>
      <c r="M817" s="15"/>
      <c r="N817" s="16"/>
      <c r="T817" s="8">
        <f t="shared" si="135"/>
        <v>0</v>
      </c>
      <c r="U817" s="8">
        <f t="shared" si="136"/>
        <v>0</v>
      </c>
      <c r="V817" s="1" t="str">
        <f t="shared" si="134"/>
        <v/>
      </c>
      <c r="W817" s="1" t="str">
        <f t="shared" si="137"/>
        <v/>
      </c>
    </row>
    <row r="818" spans="1:23" x14ac:dyDescent="0.3">
      <c r="A818" s="14"/>
      <c r="B818" s="15"/>
      <c r="C818" s="15"/>
      <c r="D818" s="15"/>
      <c r="E818" s="15"/>
      <c r="F818" s="15"/>
      <c r="G818" s="16"/>
      <c r="H818" s="14"/>
      <c r="I818" s="15"/>
      <c r="J818" s="15"/>
      <c r="K818" s="15"/>
      <c r="L818" s="15"/>
      <c r="M818" s="15"/>
      <c r="N818" s="16"/>
      <c r="T818" s="8">
        <f t="shared" si="135"/>
        <v>0</v>
      </c>
      <c r="U818" s="8">
        <f t="shared" si="136"/>
        <v>0</v>
      </c>
      <c r="V818" s="1" t="str">
        <f t="shared" si="134"/>
        <v/>
      </c>
      <c r="W818" s="1" t="str">
        <f t="shared" si="137"/>
        <v/>
      </c>
    </row>
    <row r="819" spans="1:23" x14ac:dyDescent="0.3">
      <c r="A819" s="14"/>
      <c r="B819" s="15"/>
      <c r="C819" s="15"/>
      <c r="D819" s="15"/>
      <c r="E819" s="15"/>
      <c r="F819" s="15"/>
      <c r="G819" s="16"/>
      <c r="H819" s="14"/>
      <c r="I819" s="15"/>
      <c r="J819" s="15"/>
      <c r="K819" s="15"/>
      <c r="L819" s="15"/>
      <c r="M819" s="15"/>
      <c r="N819" s="16"/>
      <c r="T819" s="8">
        <f t="shared" si="135"/>
        <v>0</v>
      </c>
      <c r="U819" s="8">
        <f t="shared" si="136"/>
        <v>0</v>
      </c>
      <c r="V819" s="1" t="str">
        <f t="shared" si="134"/>
        <v/>
      </c>
      <c r="W819" s="1" t="str">
        <f t="shared" si="137"/>
        <v/>
      </c>
    </row>
    <row r="820" spans="1:23" x14ac:dyDescent="0.3">
      <c r="A820" s="14"/>
      <c r="B820" s="15"/>
      <c r="C820" s="15"/>
      <c r="D820" s="15"/>
      <c r="E820" s="15"/>
      <c r="F820" s="15"/>
      <c r="G820" s="16"/>
      <c r="H820" s="14"/>
      <c r="I820" s="15"/>
      <c r="J820" s="15"/>
      <c r="K820" s="15"/>
      <c r="L820" s="15"/>
      <c r="M820" s="15"/>
      <c r="N820" s="16"/>
      <c r="T820" s="8">
        <f t="shared" si="135"/>
        <v>0</v>
      </c>
      <c r="U820" s="8">
        <f t="shared" si="136"/>
        <v>0</v>
      </c>
      <c r="V820" s="1" t="str">
        <f t="shared" si="134"/>
        <v/>
      </c>
      <c r="W820" s="1" t="str">
        <f t="shared" si="137"/>
        <v/>
      </c>
    </row>
    <row r="821" spans="1:23" x14ac:dyDescent="0.3">
      <c r="A821" s="14"/>
      <c r="B821" s="15"/>
      <c r="C821" s="15"/>
      <c r="D821" s="15"/>
      <c r="E821" s="15"/>
      <c r="F821" s="15"/>
      <c r="G821" s="16"/>
      <c r="H821" s="14"/>
      <c r="I821" s="15"/>
      <c r="J821" s="15"/>
      <c r="K821" s="15"/>
      <c r="L821" s="15"/>
      <c r="M821" s="15"/>
      <c r="N821" s="16"/>
      <c r="T821" s="8">
        <f t="shared" si="135"/>
        <v>0</v>
      </c>
      <c r="U821" s="8">
        <f t="shared" si="136"/>
        <v>0</v>
      </c>
      <c r="V821" s="1" t="str">
        <f t="shared" si="134"/>
        <v/>
      </c>
      <c r="W821" s="1" t="str">
        <f t="shared" si="137"/>
        <v/>
      </c>
    </row>
    <row r="822" spans="1:23" x14ac:dyDescent="0.3">
      <c r="A822" s="14"/>
      <c r="B822" s="15"/>
      <c r="C822" s="15"/>
      <c r="D822" s="15"/>
      <c r="E822" s="15"/>
      <c r="F822" s="15"/>
      <c r="G822" s="16"/>
      <c r="H822" s="14"/>
      <c r="I822" s="15"/>
      <c r="J822" s="15"/>
      <c r="K822" s="15"/>
      <c r="L822" s="15"/>
      <c r="M822" s="15"/>
      <c r="N822" s="16"/>
      <c r="T822" s="8">
        <f t="shared" si="135"/>
        <v>0</v>
      </c>
      <c r="U822" s="8">
        <f t="shared" si="136"/>
        <v>0</v>
      </c>
      <c r="V822" s="1" t="str">
        <f t="shared" si="134"/>
        <v/>
      </c>
      <c r="W822" s="1" t="str">
        <f t="shared" si="137"/>
        <v/>
      </c>
    </row>
    <row r="823" spans="1:23" x14ac:dyDescent="0.3">
      <c r="A823" s="14"/>
      <c r="B823" s="15"/>
      <c r="C823" s="15"/>
      <c r="D823" s="15"/>
      <c r="E823" s="15"/>
      <c r="F823" s="15"/>
      <c r="G823" s="16"/>
      <c r="H823" s="14"/>
      <c r="I823" s="15"/>
      <c r="J823" s="15"/>
      <c r="K823" s="15"/>
      <c r="L823" s="15"/>
      <c r="M823" s="15"/>
      <c r="N823" s="16"/>
      <c r="T823" s="8">
        <f t="shared" si="135"/>
        <v>0</v>
      </c>
      <c r="U823" s="8">
        <f t="shared" si="136"/>
        <v>0</v>
      </c>
      <c r="V823" s="1" t="str">
        <f t="shared" si="134"/>
        <v/>
      </c>
      <c r="W823" s="1" t="str">
        <f t="shared" si="137"/>
        <v/>
      </c>
    </row>
    <row r="824" spans="1:23" x14ac:dyDescent="0.3">
      <c r="A824" s="14"/>
      <c r="B824" s="15"/>
      <c r="C824" s="15"/>
      <c r="D824" s="15"/>
      <c r="E824" s="15"/>
      <c r="F824" s="15"/>
      <c r="G824" s="16"/>
      <c r="H824" s="14"/>
      <c r="I824" s="15"/>
      <c r="J824" s="15"/>
      <c r="K824" s="15"/>
      <c r="L824" s="15"/>
      <c r="M824" s="15"/>
      <c r="N824" s="16"/>
      <c r="T824" s="8">
        <f t="shared" si="135"/>
        <v>0</v>
      </c>
      <c r="U824" s="8">
        <f t="shared" si="136"/>
        <v>0</v>
      </c>
      <c r="V824" s="1" t="str">
        <f t="shared" si="134"/>
        <v/>
      </c>
      <c r="W824" s="1" t="str">
        <f t="shared" si="137"/>
        <v/>
      </c>
    </row>
    <row r="825" spans="1:23" x14ac:dyDescent="0.3">
      <c r="A825" s="14"/>
      <c r="B825" s="15"/>
      <c r="C825" s="15"/>
      <c r="D825" s="15"/>
      <c r="E825" s="15"/>
      <c r="F825" s="15"/>
      <c r="G825" s="16"/>
      <c r="H825" s="14"/>
      <c r="I825" s="15"/>
      <c r="J825" s="15"/>
      <c r="K825" s="15"/>
      <c r="L825" s="15"/>
      <c r="M825" s="15"/>
      <c r="N825" s="16"/>
      <c r="T825" s="8">
        <f t="shared" si="135"/>
        <v>0</v>
      </c>
      <c r="U825" s="8">
        <f t="shared" si="136"/>
        <v>0</v>
      </c>
      <c r="V825" s="1" t="str">
        <f t="shared" si="134"/>
        <v/>
      </c>
      <c r="W825" s="1" t="str">
        <f t="shared" si="137"/>
        <v/>
      </c>
    </row>
    <row r="826" spans="1:23" x14ac:dyDescent="0.3">
      <c r="A826" s="14"/>
      <c r="B826" s="15"/>
      <c r="C826" s="15"/>
      <c r="D826" s="15"/>
      <c r="E826" s="15"/>
      <c r="F826" s="15"/>
      <c r="G826" s="16"/>
      <c r="H826" s="14"/>
      <c r="I826" s="15"/>
      <c r="J826" s="15"/>
      <c r="K826" s="15"/>
      <c r="L826" s="15"/>
      <c r="M826" s="15"/>
      <c r="N826" s="16"/>
      <c r="T826" s="8">
        <f t="shared" si="135"/>
        <v>0</v>
      </c>
      <c r="U826" s="8">
        <f t="shared" si="136"/>
        <v>0</v>
      </c>
      <c r="V826" s="1" t="str">
        <f t="shared" si="134"/>
        <v/>
      </c>
      <c r="W826" s="1" t="str">
        <f t="shared" si="137"/>
        <v/>
      </c>
    </row>
    <row r="827" spans="1:23" x14ac:dyDescent="0.3">
      <c r="A827" s="14"/>
      <c r="B827" s="15"/>
      <c r="C827" s="15"/>
      <c r="D827" s="15"/>
      <c r="E827" s="15"/>
      <c r="F827" s="15"/>
      <c r="G827" s="16"/>
      <c r="H827" s="14"/>
      <c r="I827" s="15"/>
      <c r="J827" s="15"/>
      <c r="K827" s="15"/>
      <c r="L827" s="15"/>
      <c r="M827" s="15"/>
      <c r="N827" s="16"/>
      <c r="T827" s="8">
        <f t="shared" si="135"/>
        <v>0</v>
      </c>
      <c r="U827" s="8">
        <f t="shared" si="136"/>
        <v>0</v>
      </c>
      <c r="V827" s="1" t="str">
        <f t="shared" si="134"/>
        <v/>
      </c>
      <c r="W827" s="1" t="str">
        <f t="shared" si="137"/>
        <v/>
      </c>
    </row>
    <row r="828" spans="1:23" x14ac:dyDescent="0.3">
      <c r="A828" s="14"/>
      <c r="B828" s="15"/>
      <c r="C828" s="15"/>
      <c r="D828" s="15"/>
      <c r="E828" s="15"/>
      <c r="F828" s="15"/>
      <c r="G828" s="16"/>
      <c r="H828" s="14"/>
      <c r="I828" s="15"/>
      <c r="J828" s="15"/>
      <c r="K828" s="15"/>
      <c r="L828" s="15"/>
      <c r="M828" s="15"/>
      <c r="N828" s="16"/>
      <c r="T828" s="8">
        <f t="shared" si="135"/>
        <v>0</v>
      </c>
      <c r="U828" s="8">
        <f t="shared" si="136"/>
        <v>0</v>
      </c>
      <c r="V828" s="1" t="str">
        <f t="shared" si="134"/>
        <v/>
      </c>
      <c r="W828" s="1" t="str">
        <f t="shared" si="137"/>
        <v/>
      </c>
    </row>
    <row r="829" spans="1:23" x14ac:dyDescent="0.3">
      <c r="A829" s="14"/>
      <c r="B829" s="15"/>
      <c r="C829" s="15"/>
      <c r="D829" s="15"/>
      <c r="E829" s="15"/>
      <c r="F829" s="15"/>
      <c r="G829" s="16"/>
      <c r="H829" s="14"/>
      <c r="I829" s="15"/>
      <c r="J829" s="15"/>
      <c r="K829" s="15"/>
      <c r="L829" s="15"/>
      <c r="M829" s="15"/>
      <c r="N829" s="16"/>
      <c r="T829" s="8">
        <f t="shared" si="135"/>
        <v>0</v>
      </c>
      <c r="U829" s="8">
        <f t="shared" si="136"/>
        <v>0</v>
      </c>
      <c r="V829" s="1" t="str">
        <f t="shared" si="134"/>
        <v/>
      </c>
      <c r="W829" s="1" t="str">
        <f t="shared" si="137"/>
        <v/>
      </c>
    </row>
    <row r="830" spans="1:23" x14ac:dyDescent="0.3">
      <c r="A830" s="14"/>
      <c r="B830" s="15"/>
      <c r="C830" s="15"/>
      <c r="D830" s="15"/>
      <c r="E830" s="15"/>
      <c r="F830" s="15"/>
      <c r="G830" s="16"/>
      <c r="H830" s="14"/>
      <c r="I830" s="15"/>
      <c r="J830" s="15"/>
      <c r="K830" s="15"/>
      <c r="L830" s="15"/>
      <c r="M830" s="15"/>
      <c r="N830" s="16"/>
      <c r="T830" s="8">
        <f t="shared" si="135"/>
        <v>0</v>
      </c>
      <c r="U830" s="8">
        <f t="shared" si="136"/>
        <v>0</v>
      </c>
      <c r="V830" s="1" t="str">
        <f t="shared" si="134"/>
        <v/>
      </c>
      <c r="W830" s="1" t="str">
        <f t="shared" si="137"/>
        <v/>
      </c>
    </row>
    <row r="831" spans="1:23" x14ac:dyDescent="0.3">
      <c r="A831" s="14"/>
      <c r="B831" s="15"/>
      <c r="C831" s="15"/>
      <c r="D831" s="15"/>
      <c r="E831" s="15"/>
      <c r="F831" s="15"/>
      <c r="G831" s="16"/>
      <c r="H831" s="14"/>
      <c r="I831" s="15"/>
      <c r="J831" s="15"/>
      <c r="K831" s="15"/>
      <c r="L831" s="15"/>
      <c r="M831" s="15"/>
      <c r="N831" s="16"/>
      <c r="T831" s="8">
        <f t="shared" si="135"/>
        <v>0</v>
      </c>
      <c r="U831" s="8">
        <f t="shared" si="136"/>
        <v>0</v>
      </c>
      <c r="V831" s="1" t="str">
        <f t="shared" si="134"/>
        <v/>
      </c>
      <c r="W831" s="1" t="str">
        <f t="shared" si="137"/>
        <v/>
      </c>
    </row>
    <row r="832" spans="1:23" x14ac:dyDescent="0.3">
      <c r="A832" s="14"/>
      <c r="B832" s="15"/>
      <c r="C832" s="15"/>
      <c r="D832" s="15"/>
      <c r="E832" s="15"/>
      <c r="F832" s="15"/>
      <c r="G832" s="16"/>
      <c r="H832" s="14"/>
      <c r="I832" s="15"/>
      <c r="J832" s="15"/>
      <c r="K832" s="15"/>
      <c r="L832" s="15"/>
      <c r="M832" s="15"/>
      <c r="N832" s="16"/>
      <c r="T832" s="8">
        <f t="shared" si="135"/>
        <v>0</v>
      </c>
      <c r="U832" s="8">
        <f t="shared" si="136"/>
        <v>0</v>
      </c>
      <c r="V832" s="1" t="str">
        <f t="shared" si="134"/>
        <v/>
      </c>
      <c r="W832" s="1" t="str">
        <f t="shared" si="137"/>
        <v/>
      </c>
    </row>
    <row r="833" spans="1:23" x14ac:dyDescent="0.3">
      <c r="A833" s="14"/>
      <c r="B833" s="15"/>
      <c r="C833" s="15"/>
      <c r="D833" s="15"/>
      <c r="E833" s="15"/>
      <c r="F833" s="15"/>
      <c r="G833" s="16"/>
      <c r="H833" s="14"/>
      <c r="I833" s="15"/>
      <c r="J833" s="15"/>
      <c r="K833" s="15"/>
      <c r="L833" s="15"/>
      <c r="M833" s="15"/>
      <c r="N833" s="16"/>
      <c r="T833" s="8">
        <f t="shared" si="135"/>
        <v>0</v>
      </c>
      <c r="U833" s="8">
        <f t="shared" si="136"/>
        <v>0</v>
      </c>
      <c r="V833" s="1" t="str">
        <f t="shared" si="134"/>
        <v/>
      </c>
      <c r="W833" s="1" t="str">
        <f t="shared" si="137"/>
        <v/>
      </c>
    </row>
    <row r="834" spans="1:23" x14ac:dyDescent="0.3">
      <c r="A834" s="14"/>
      <c r="B834" s="15"/>
      <c r="C834" s="15"/>
      <c r="D834" s="15"/>
      <c r="E834" s="15"/>
      <c r="F834" s="15"/>
      <c r="G834" s="16"/>
      <c r="H834" s="14"/>
      <c r="I834" s="15"/>
      <c r="J834" s="15"/>
      <c r="K834" s="15"/>
      <c r="L834" s="15"/>
      <c r="M834" s="15"/>
      <c r="N834" s="16"/>
      <c r="T834" s="8">
        <f t="shared" si="135"/>
        <v>0</v>
      </c>
      <c r="U834" s="8">
        <f t="shared" si="136"/>
        <v>0</v>
      </c>
      <c r="V834" s="1" t="str">
        <f t="shared" si="134"/>
        <v/>
      </c>
      <c r="W834" s="1" t="str">
        <f t="shared" si="137"/>
        <v/>
      </c>
    </row>
    <row r="835" spans="1:23" x14ac:dyDescent="0.3">
      <c r="A835" s="14"/>
      <c r="B835" s="15"/>
      <c r="C835" s="15"/>
      <c r="D835" s="15"/>
      <c r="E835" s="15"/>
      <c r="F835" s="15"/>
      <c r="G835" s="16"/>
      <c r="H835" s="14"/>
      <c r="I835" s="15"/>
      <c r="J835" s="15"/>
      <c r="K835" s="15"/>
      <c r="L835" s="15"/>
      <c r="M835" s="15"/>
      <c r="N835" s="16"/>
      <c r="T835" s="8">
        <f t="shared" si="135"/>
        <v>0</v>
      </c>
      <c r="U835" s="8">
        <f t="shared" si="136"/>
        <v>0</v>
      </c>
      <c r="V835" s="1" t="str">
        <f t="shared" si="134"/>
        <v/>
      </c>
      <c r="W835" s="1" t="str">
        <f t="shared" si="137"/>
        <v/>
      </c>
    </row>
    <row r="836" spans="1:23" x14ac:dyDescent="0.3">
      <c r="A836" s="14"/>
      <c r="B836" s="15"/>
      <c r="C836" s="15"/>
      <c r="D836" s="15"/>
      <c r="E836" s="15"/>
      <c r="F836" s="15"/>
      <c r="G836" s="16"/>
      <c r="H836" s="14"/>
      <c r="I836" s="15"/>
      <c r="J836" s="15"/>
      <c r="K836" s="15"/>
      <c r="L836" s="15"/>
      <c r="M836" s="15"/>
      <c r="N836" s="16"/>
      <c r="T836" s="8">
        <f t="shared" si="135"/>
        <v>0</v>
      </c>
      <c r="U836" s="8">
        <f t="shared" si="136"/>
        <v>0</v>
      </c>
      <c r="V836" s="1" t="str">
        <f t="shared" si="134"/>
        <v/>
      </c>
      <c r="W836" s="1" t="str">
        <f t="shared" si="137"/>
        <v/>
      </c>
    </row>
    <row r="837" spans="1:23" x14ac:dyDescent="0.3">
      <c r="A837" s="14"/>
      <c r="B837" s="15"/>
      <c r="C837" s="15"/>
      <c r="D837" s="15"/>
      <c r="E837" s="15"/>
      <c r="F837" s="15"/>
      <c r="G837" s="16"/>
      <c r="H837" s="14"/>
      <c r="I837" s="15"/>
      <c r="J837" s="15"/>
      <c r="K837" s="15"/>
      <c r="L837" s="15"/>
      <c r="M837" s="15"/>
      <c r="N837" s="16"/>
      <c r="T837" s="8">
        <f t="shared" si="135"/>
        <v>0</v>
      </c>
      <c r="U837" s="8">
        <f t="shared" si="136"/>
        <v>0</v>
      </c>
      <c r="V837" s="1" t="str">
        <f t="shared" si="134"/>
        <v/>
      </c>
      <c r="W837" s="1" t="str">
        <f t="shared" si="137"/>
        <v/>
      </c>
    </row>
    <row r="838" spans="1:23" x14ac:dyDescent="0.3">
      <c r="A838" s="14"/>
      <c r="B838" s="15"/>
      <c r="C838" s="15"/>
      <c r="D838" s="15"/>
      <c r="E838" s="15"/>
      <c r="F838" s="15"/>
      <c r="G838" s="16"/>
      <c r="H838" s="14"/>
      <c r="I838" s="15"/>
      <c r="J838" s="15"/>
      <c r="K838" s="15"/>
      <c r="L838" s="15"/>
      <c r="M838" s="15"/>
      <c r="N838" s="16"/>
      <c r="T838" s="8">
        <f t="shared" si="135"/>
        <v>0</v>
      </c>
      <c r="U838" s="8">
        <f t="shared" si="136"/>
        <v>0</v>
      </c>
      <c r="V838" s="1" t="str">
        <f t="shared" si="134"/>
        <v/>
      </c>
      <c r="W838" s="1" t="str">
        <f t="shared" si="137"/>
        <v/>
      </c>
    </row>
    <row r="839" spans="1:23" x14ac:dyDescent="0.3">
      <c r="A839" s="14"/>
      <c r="B839" s="15"/>
      <c r="C839" s="15"/>
      <c r="D839" s="15"/>
      <c r="E839" s="15"/>
      <c r="F839" s="15"/>
      <c r="G839" s="16"/>
      <c r="H839" s="14"/>
      <c r="I839" s="15"/>
      <c r="J839" s="15"/>
      <c r="K839" s="15"/>
      <c r="L839" s="15"/>
      <c r="M839" s="15"/>
      <c r="N839" s="16"/>
      <c r="T839" s="8">
        <f t="shared" si="135"/>
        <v>0</v>
      </c>
      <c r="U839" s="8">
        <f t="shared" si="136"/>
        <v>0</v>
      </c>
      <c r="V839" s="1" t="str">
        <f t="shared" si="134"/>
        <v/>
      </c>
      <c r="W839" s="1" t="str">
        <f t="shared" si="137"/>
        <v/>
      </c>
    </row>
    <row r="840" spans="1:23" x14ac:dyDescent="0.3">
      <c r="A840" s="14"/>
      <c r="B840" s="15"/>
      <c r="C840" s="15"/>
      <c r="D840" s="15"/>
      <c r="E840" s="15"/>
      <c r="F840" s="15"/>
      <c r="G840" s="16"/>
      <c r="H840" s="14"/>
      <c r="I840" s="15"/>
      <c r="J840" s="15"/>
      <c r="K840" s="15"/>
      <c r="L840" s="15"/>
      <c r="M840" s="15"/>
      <c r="N840" s="16"/>
      <c r="T840" s="8">
        <f t="shared" si="135"/>
        <v>0</v>
      </c>
      <c r="U840" s="8">
        <f t="shared" si="136"/>
        <v>0</v>
      </c>
      <c r="V840" s="1" t="str">
        <f t="shared" ref="V840:V903" si="138">IF(A840&lt;&gt;"",1,"")</f>
        <v/>
      </c>
      <c r="W840" s="1" t="str">
        <f t="shared" si="137"/>
        <v/>
      </c>
    </row>
    <row r="841" spans="1:23" x14ac:dyDescent="0.3">
      <c r="A841" s="14"/>
      <c r="B841" s="15"/>
      <c r="C841" s="15"/>
      <c r="D841" s="15"/>
      <c r="E841" s="15"/>
      <c r="F841" s="15"/>
      <c r="G841" s="16"/>
      <c r="H841" s="14"/>
      <c r="I841" s="15"/>
      <c r="J841" s="15"/>
      <c r="K841" s="15"/>
      <c r="L841" s="15"/>
      <c r="M841" s="15"/>
      <c r="N841" s="16"/>
      <c r="T841" s="8">
        <f t="shared" ref="T841:T904" si="139">IF(A841&lt;&gt;"",MIN(F841,B841-D841),0)</f>
        <v>0</v>
      </c>
      <c r="U841" s="8">
        <f t="shared" ref="U841:U904" si="140">IF(H841&lt;&gt;"",MIN(M841,I841-K841),0)</f>
        <v>0</v>
      </c>
      <c r="V841" s="1" t="str">
        <f t="shared" si="138"/>
        <v/>
      </c>
      <c r="W841" s="1" t="str">
        <f t="shared" ref="W841:W904" si="141">IF(H841&lt;&gt;"",1,"")</f>
        <v/>
      </c>
    </row>
    <row r="842" spans="1:23" x14ac:dyDescent="0.3">
      <c r="A842" s="14"/>
      <c r="B842" s="15"/>
      <c r="C842" s="15"/>
      <c r="D842" s="15"/>
      <c r="E842" s="15"/>
      <c r="F842" s="15"/>
      <c r="G842" s="16"/>
      <c r="H842" s="14"/>
      <c r="I842" s="15"/>
      <c r="J842" s="15"/>
      <c r="K842" s="15"/>
      <c r="L842" s="15"/>
      <c r="M842" s="15"/>
      <c r="N842" s="16"/>
      <c r="T842" s="8">
        <f t="shared" si="139"/>
        <v>0</v>
      </c>
      <c r="U842" s="8">
        <f t="shared" si="140"/>
        <v>0</v>
      </c>
      <c r="V842" s="1" t="str">
        <f t="shared" si="138"/>
        <v/>
      </c>
      <c r="W842" s="1" t="str">
        <f t="shared" si="141"/>
        <v/>
      </c>
    </row>
    <row r="843" spans="1:23" x14ac:dyDescent="0.3">
      <c r="A843" s="14"/>
      <c r="B843" s="15"/>
      <c r="C843" s="15"/>
      <c r="D843" s="15"/>
      <c r="E843" s="15"/>
      <c r="F843" s="15"/>
      <c r="G843" s="16"/>
      <c r="H843" s="14"/>
      <c r="I843" s="15"/>
      <c r="J843" s="15"/>
      <c r="K843" s="15"/>
      <c r="L843" s="15"/>
      <c r="M843" s="15"/>
      <c r="N843" s="16"/>
      <c r="T843" s="8">
        <f t="shared" si="139"/>
        <v>0</v>
      </c>
      <c r="U843" s="8">
        <f t="shared" si="140"/>
        <v>0</v>
      </c>
      <c r="V843" s="1" t="str">
        <f t="shared" si="138"/>
        <v/>
      </c>
      <c r="W843" s="1" t="str">
        <f t="shared" si="141"/>
        <v/>
      </c>
    </row>
    <row r="844" spans="1:23" x14ac:dyDescent="0.3">
      <c r="A844" s="14"/>
      <c r="B844" s="15"/>
      <c r="C844" s="15"/>
      <c r="D844" s="15"/>
      <c r="E844" s="15"/>
      <c r="F844" s="15"/>
      <c r="G844" s="16"/>
      <c r="H844" s="14"/>
      <c r="I844" s="15"/>
      <c r="J844" s="15"/>
      <c r="K844" s="15"/>
      <c r="L844" s="15"/>
      <c r="M844" s="15"/>
      <c r="N844" s="16"/>
      <c r="T844" s="8">
        <f t="shared" si="139"/>
        <v>0</v>
      </c>
      <c r="U844" s="8">
        <f t="shared" si="140"/>
        <v>0</v>
      </c>
      <c r="V844" s="1" t="str">
        <f t="shared" si="138"/>
        <v/>
      </c>
      <c r="W844" s="1" t="str">
        <f t="shared" si="141"/>
        <v/>
      </c>
    </row>
    <row r="845" spans="1:23" x14ac:dyDescent="0.3">
      <c r="A845" s="14"/>
      <c r="B845" s="15"/>
      <c r="C845" s="15"/>
      <c r="D845" s="15"/>
      <c r="E845" s="15"/>
      <c r="F845" s="15"/>
      <c r="G845" s="16"/>
      <c r="H845" s="14"/>
      <c r="I845" s="15"/>
      <c r="J845" s="15"/>
      <c r="K845" s="15"/>
      <c r="L845" s="15"/>
      <c r="M845" s="15"/>
      <c r="N845" s="16"/>
      <c r="T845" s="8">
        <f t="shared" si="139"/>
        <v>0</v>
      </c>
      <c r="U845" s="8">
        <f t="shared" si="140"/>
        <v>0</v>
      </c>
      <c r="V845" s="1" t="str">
        <f t="shared" si="138"/>
        <v/>
      </c>
      <c r="W845" s="1" t="str">
        <f t="shared" si="141"/>
        <v/>
      </c>
    </row>
    <row r="846" spans="1:23" x14ac:dyDescent="0.3">
      <c r="A846" s="14"/>
      <c r="B846" s="15"/>
      <c r="C846" s="15"/>
      <c r="D846" s="15"/>
      <c r="E846" s="15"/>
      <c r="F846" s="15"/>
      <c r="G846" s="16"/>
      <c r="H846" s="14"/>
      <c r="I846" s="15"/>
      <c r="J846" s="15"/>
      <c r="K846" s="15"/>
      <c r="L846" s="15"/>
      <c r="M846" s="15"/>
      <c r="N846" s="16"/>
      <c r="T846" s="8">
        <f t="shared" si="139"/>
        <v>0</v>
      </c>
      <c r="U846" s="8">
        <f t="shared" si="140"/>
        <v>0</v>
      </c>
      <c r="V846" s="1" t="str">
        <f t="shared" si="138"/>
        <v/>
      </c>
      <c r="W846" s="1" t="str">
        <f t="shared" si="141"/>
        <v/>
      </c>
    </row>
    <row r="847" spans="1:23" x14ac:dyDescent="0.3">
      <c r="A847" s="14"/>
      <c r="B847" s="15"/>
      <c r="C847" s="15"/>
      <c r="D847" s="15"/>
      <c r="E847" s="15"/>
      <c r="F847" s="15"/>
      <c r="G847" s="16"/>
      <c r="H847" s="14"/>
      <c r="I847" s="15"/>
      <c r="J847" s="15"/>
      <c r="K847" s="15"/>
      <c r="L847" s="15"/>
      <c r="M847" s="15"/>
      <c r="N847" s="16"/>
      <c r="T847" s="8">
        <f t="shared" si="139"/>
        <v>0</v>
      </c>
      <c r="U847" s="8">
        <f t="shared" si="140"/>
        <v>0</v>
      </c>
      <c r="V847" s="1" t="str">
        <f t="shared" si="138"/>
        <v/>
      </c>
      <c r="W847" s="1" t="str">
        <f t="shared" si="141"/>
        <v/>
      </c>
    </row>
    <row r="848" spans="1:23" x14ac:dyDescent="0.3">
      <c r="A848" s="14"/>
      <c r="B848" s="15"/>
      <c r="C848" s="15"/>
      <c r="D848" s="15"/>
      <c r="E848" s="15"/>
      <c r="F848" s="15"/>
      <c r="G848" s="16"/>
      <c r="H848" s="14"/>
      <c r="I848" s="15"/>
      <c r="J848" s="15"/>
      <c r="K848" s="15"/>
      <c r="L848" s="15"/>
      <c r="M848" s="15"/>
      <c r="N848" s="16"/>
      <c r="T848" s="8">
        <f t="shared" si="139"/>
        <v>0</v>
      </c>
      <c r="U848" s="8">
        <f t="shared" si="140"/>
        <v>0</v>
      </c>
      <c r="V848" s="1" t="str">
        <f t="shared" si="138"/>
        <v/>
      </c>
      <c r="W848" s="1" t="str">
        <f t="shared" si="141"/>
        <v/>
      </c>
    </row>
    <row r="849" spans="1:23" x14ac:dyDescent="0.3">
      <c r="A849" s="14"/>
      <c r="B849" s="15"/>
      <c r="C849" s="15"/>
      <c r="D849" s="15"/>
      <c r="E849" s="15"/>
      <c r="F849" s="15"/>
      <c r="G849" s="16"/>
      <c r="H849" s="14"/>
      <c r="I849" s="15"/>
      <c r="J849" s="15"/>
      <c r="K849" s="15"/>
      <c r="L849" s="15"/>
      <c r="M849" s="15"/>
      <c r="N849" s="16"/>
      <c r="T849" s="8">
        <f t="shared" si="139"/>
        <v>0</v>
      </c>
      <c r="U849" s="8">
        <f t="shared" si="140"/>
        <v>0</v>
      </c>
      <c r="V849" s="1" t="str">
        <f t="shared" si="138"/>
        <v/>
      </c>
      <c r="W849" s="1" t="str">
        <f t="shared" si="141"/>
        <v/>
      </c>
    </row>
    <row r="850" spans="1:23" x14ac:dyDescent="0.3">
      <c r="A850" s="14"/>
      <c r="B850" s="15"/>
      <c r="C850" s="15"/>
      <c r="D850" s="15"/>
      <c r="E850" s="15"/>
      <c r="F850" s="15"/>
      <c r="G850" s="16"/>
      <c r="H850" s="14"/>
      <c r="I850" s="15"/>
      <c r="J850" s="15"/>
      <c r="K850" s="15"/>
      <c r="L850" s="15"/>
      <c r="M850" s="15"/>
      <c r="N850" s="16"/>
      <c r="T850" s="8">
        <f t="shared" si="139"/>
        <v>0</v>
      </c>
      <c r="U850" s="8">
        <f t="shared" si="140"/>
        <v>0</v>
      </c>
      <c r="V850" s="1" t="str">
        <f t="shared" si="138"/>
        <v/>
      </c>
      <c r="W850" s="1" t="str">
        <f t="shared" si="141"/>
        <v/>
      </c>
    </row>
    <row r="851" spans="1:23" x14ac:dyDescent="0.3">
      <c r="A851" s="14"/>
      <c r="B851" s="15"/>
      <c r="C851" s="15"/>
      <c r="D851" s="15"/>
      <c r="E851" s="15"/>
      <c r="F851" s="15"/>
      <c r="G851" s="16"/>
      <c r="H851" s="14"/>
      <c r="I851" s="15"/>
      <c r="J851" s="15"/>
      <c r="K851" s="15"/>
      <c r="L851" s="15"/>
      <c r="M851" s="15"/>
      <c r="N851" s="16"/>
      <c r="T851" s="8">
        <f t="shared" si="139"/>
        <v>0</v>
      </c>
      <c r="U851" s="8">
        <f t="shared" si="140"/>
        <v>0</v>
      </c>
      <c r="V851" s="1" t="str">
        <f t="shared" si="138"/>
        <v/>
      </c>
      <c r="W851" s="1" t="str">
        <f t="shared" si="141"/>
        <v/>
      </c>
    </row>
    <row r="852" spans="1:23" x14ac:dyDescent="0.3">
      <c r="A852" s="14"/>
      <c r="B852" s="15"/>
      <c r="C852" s="15"/>
      <c r="D852" s="15"/>
      <c r="E852" s="15"/>
      <c r="F852" s="15"/>
      <c r="G852" s="16"/>
      <c r="H852" s="14"/>
      <c r="I852" s="15"/>
      <c r="J852" s="15"/>
      <c r="K852" s="15"/>
      <c r="L852" s="15"/>
      <c r="M852" s="15"/>
      <c r="N852" s="16"/>
      <c r="T852" s="8">
        <f t="shared" si="139"/>
        <v>0</v>
      </c>
      <c r="U852" s="8">
        <f t="shared" si="140"/>
        <v>0</v>
      </c>
      <c r="V852" s="1" t="str">
        <f t="shared" si="138"/>
        <v/>
      </c>
      <c r="W852" s="1" t="str">
        <f t="shared" si="141"/>
        <v/>
      </c>
    </row>
    <row r="853" spans="1:23" x14ac:dyDescent="0.3">
      <c r="A853" s="14"/>
      <c r="B853" s="15"/>
      <c r="C853" s="15"/>
      <c r="D853" s="15"/>
      <c r="E853" s="15"/>
      <c r="F853" s="15"/>
      <c r="G853" s="16"/>
      <c r="H853" s="14"/>
      <c r="I853" s="15"/>
      <c r="J853" s="15"/>
      <c r="K853" s="15"/>
      <c r="L853" s="15"/>
      <c r="M853" s="15"/>
      <c r="N853" s="16"/>
      <c r="T853" s="8">
        <f t="shared" si="139"/>
        <v>0</v>
      </c>
      <c r="U853" s="8">
        <f t="shared" si="140"/>
        <v>0</v>
      </c>
      <c r="V853" s="1" t="str">
        <f t="shared" si="138"/>
        <v/>
      </c>
      <c r="W853" s="1" t="str">
        <f t="shared" si="141"/>
        <v/>
      </c>
    </row>
    <row r="854" spans="1:23" x14ac:dyDescent="0.3">
      <c r="A854" s="14"/>
      <c r="B854" s="15"/>
      <c r="C854" s="15"/>
      <c r="D854" s="15"/>
      <c r="E854" s="15"/>
      <c r="F854" s="15"/>
      <c r="G854" s="16"/>
      <c r="H854" s="14"/>
      <c r="I854" s="15"/>
      <c r="J854" s="15"/>
      <c r="K854" s="15"/>
      <c r="L854" s="15"/>
      <c r="M854" s="15"/>
      <c r="N854" s="16"/>
      <c r="T854" s="8">
        <f t="shared" si="139"/>
        <v>0</v>
      </c>
      <c r="U854" s="8">
        <f t="shared" si="140"/>
        <v>0</v>
      </c>
      <c r="V854" s="1" t="str">
        <f t="shared" si="138"/>
        <v/>
      </c>
      <c r="W854" s="1" t="str">
        <f t="shared" si="141"/>
        <v/>
      </c>
    </row>
    <row r="855" spans="1:23" x14ac:dyDescent="0.3">
      <c r="A855" s="14"/>
      <c r="B855" s="15"/>
      <c r="C855" s="15"/>
      <c r="D855" s="15"/>
      <c r="E855" s="15"/>
      <c r="F855" s="15"/>
      <c r="G855" s="16"/>
      <c r="H855" s="14"/>
      <c r="I855" s="15"/>
      <c r="J855" s="15"/>
      <c r="K855" s="15"/>
      <c r="L855" s="15"/>
      <c r="M855" s="15"/>
      <c r="N855" s="16"/>
      <c r="T855" s="8">
        <f t="shared" si="139"/>
        <v>0</v>
      </c>
      <c r="U855" s="8">
        <f t="shared" si="140"/>
        <v>0</v>
      </c>
      <c r="V855" s="1" t="str">
        <f t="shared" si="138"/>
        <v/>
      </c>
      <c r="W855" s="1" t="str">
        <f t="shared" si="141"/>
        <v/>
      </c>
    </row>
    <row r="856" spans="1:23" x14ac:dyDescent="0.3">
      <c r="A856" s="14"/>
      <c r="B856" s="15"/>
      <c r="C856" s="15"/>
      <c r="D856" s="15"/>
      <c r="E856" s="15"/>
      <c r="F856" s="15"/>
      <c r="G856" s="16"/>
      <c r="H856" s="14"/>
      <c r="I856" s="15"/>
      <c r="J856" s="15"/>
      <c r="K856" s="15"/>
      <c r="L856" s="15"/>
      <c r="M856" s="15"/>
      <c r="N856" s="16"/>
      <c r="T856" s="8">
        <f t="shared" si="139"/>
        <v>0</v>
      </c>
      <c r="U856" s="8">
        <f t="shared" si="140"/>
        <v>0</v>
      </c>
      <c r="V856" s="1" t="str">
        <f t="shared" si="138"/>
        <v/>
      </c>
      <c r="W856" s="1" t="str">
        <f t="shared" si="141"/>
        <v/>
      </c>
    </row>
    <row r="857" spans="1:23" x14ac:dyDescent="0.3">
      <c r="A857" s="14"/>
      <c r="B857" s="15"/>
      <c r="C857" s="15"/>
      <c r="D857" s="15"/>
      <c r="E857" s="15"/>
      <c r="F857" s="15"/>
      <c r="G857" s="16"/>
      <c r="H857" s="14"/>
      <c r="I857" s="15"/>
      <c r="J857" s="15"/>
      <c r="K857" s="15"/>
      <c r="L857" s="15"/>
      <c r="M857" s="15"/>
      <c r="N857" s="16"/>
      <c r="T857" s="8">
        <f t="shared" si="139"/>
        <v>0</v>
      </c>
      <c r="U857" s="8">
        <f t="shared" si="140"/>
        <v>0</v>
      </c>
      <c r="V857" s="1" t="str">
        <f t="shared" si="138"/>
        <v/>
      </c>
      <c r="W857" s="1" t="str">
        <f t="shared" si="141"/>
        <v/>
      </c>
    </row>
    <row r="858" spans="1:23" x14ac:dyDescent="0.3">
      <c r="A858" s="14"/>
      <c r="B858" s="15"/>
      <c r="C858" s="15"/>
      <c r="D858" s="15"/>
      <c r="E858" s="15"/>
      <c r="F858" s="15"/>
      <c r="G858" s="16"/>
      <c r="H858" s="14"/>
      <c r="I858" s="15"/>
      <c r="J858" s="15"/>
      <c r="K858" s="15"/>
      <c r="L858" s="15"/>
      <c r="M858" s="15"/>
      <c r="N858" s="16"/>
      <c r="T858" s="8">
        <f t="shared" si="139"/>
        <v>0</v>
      </c>
      <c r="U858" s="8">
        <f t="shared" si="140"/>
        <v>0</v>
      </c>
      <c r="V858" s="1" t="str">
        <f t="shared" si="138"/>
        <v/>
      </c>
      <c r="W858" s="1" t="str">
        <f t="shared" si="141"/>
        <v/>
      </c>
    </row>
    <row r="859" spans="1:23" x14ac:dyDescent="0.3">
      <c r="A859" s="14"/>
      <c r="B859" s="15"/>
      <c r="C859" s="15"/>
      <c r="D859" s="15"/>
      <c r="E859" s="15"/>
      <c r="F859" s="15"/>
      <c r="G859" s="16"/>
      <c r="H859" s="14"/>
      <c r="I859" s="15"/>
      <c r="J859" s="15"/>
      <c r="K859" s="15"/>
      <c r="L859" s="15"/>
      <c r="M859" s="15"/>
      <c r="N859" s="16"/>
      <c r="T859" s="8">
        <f t="shared" si="139"/>
        <v>0</v>
      </c>
      <c r="U859" s="8">
        <f t="shared" si="140"/>
        <v>0</v>
      </c>
      <c r="V859" s="1" t="str">
        <f t="shared" si="138"/>
        <v/>
      </c>
      <c r="W859" s="1" t="str">
        <f t="shared" si="141"/>
        <v/>
      </c>
    </row>
    <row r="860" spans="1:23" x14ac:dyDescent="0.3">
      <c r="A860" s="14"/>
      <c r="B860" s="15"/>
      <c r="C860" s="15"/>
      <c r="D860" s="15"/>
      <c r="E860" s="15"/>
      <c r="F860" s="15"/>
      <c r="G860" s="16"/>
      <c r="H860" s="14"/>
      <c r="I860" s="15"/>
      <c r="J860" s="15"/>
      <c r="K860" s="15"/>
      <c r="L860" s="15"/>
      <c r="M860" s="15"/>
      <c r="N860" s="16"/>
      <c r="T860" s="8">
        <f t="shared" si="139"/>
        <v>0</v>
      </c>
      <c r="U860" s="8">
        <f t="shared" si="140"/>
        <v>0</v>
      </c>
      <c r="V860" s="1" t="str">
        <f t="shared" si="138"/>
        <v/>
      </c>
      <c r="W860" s="1" t="str">
        <f t="shared" si="141"/>
        <v/>
      </c>
    </row>
    <row r="861" spans="1:23" x14ac:dyDescent="0.3">
      <c r="A861" s="14"/>
      <c r="B861" s="15"/>
      <c r="C861" s="15"/>
      <c r="D861" s="15"/>
      <c r="E861" s="15"/>
      <c r="F861" s="15"/>
      <c r="G861" s="16"/>
      <c r="H861" s="14"/>
      <c r="I861" s="15"/>
      <c r="J861" s="15"/>
      <c r="K861" s="15"/>
      <c r="L861" s="15"/>
      <c r="M861" s="15"/>
      <c r="N861" s="16"/>
      <c r="T861" s="8">
        <f t="shared" si="139"/>
        <v>0</v>
      </c>
      <c r="U861" s="8">
        <f t="shared" si="140"/>
        <v>0</v>
      </c>
      <c r="V861" s="1" t="str">
        <f t="shared" si="138"/>
        <v/>
      </c>
      <c r="W861" s="1" t="str">
        <f t="shared" si="141"/>
        <v/>
      </c>
    </row>
    <row r="862" spans="1:23" x14ac:dyDescent="0.3">
      <c r="A862" s="14"/>
      <c r="B862" s="15"/>
      <c r="C862" s="15"/>
      <c r="D862" s="15"/>
      <c r="E862" s="15"/>
      <c r="F862" s="15"/>
      <c r="G862" s="16"/>
      <c r="H862" s="14"/>
      <c r="I862" s="15"/>
      <c r="J862" s="15"/>
      <c r="K862" s="15"/>
      <c r="L862" s="15"/>
      <c r="M862" s="15"/>
      <c r="N862" s="16"/>
      <c r="T862" s="8">
        <f t="shared" si="139"/>
        <v>0</v>
      </c>
      <c r="U862" s="8">
        <f t="shared" si="140"/>
        <v>0</v>
      </c>
      <c r="V862" s="1" t="str">
        <f t="shared" si="138"/>
        <v/>
      </c>
      <c r="W862" s="1" t="str">
        <f t="shared" si="141"/>
        <v/>
      </c>
    </row>
    <row r="863" spans="1:23" x14ac:dyDescent="0.3">
      <c r="A863" s="14"/>
      <c r="B863" s="15"/>
      <c r="C863" s="15"/>
      <c r="D863" s="15"/>
      <c r="E863" s="15"/>
      <c r="F863" s="15"/>
      <c r="G863" s="16"/>
      <c r="H863" s="14"/>
      <c r="I863" s="15"/>
      <c r="J863" s="15"/>
      <c r="K863" s="15"/>
      <c r="L863" s="15"/>
      <c r="M863" s="15"/>
      <c r="N863" s="16"/>
      <c r="T863" s="8">
        <f t="shared" si="139"/>
        <v>0</v>
      </c>
      <c r="U863" s="8">
        <f t="shared" si="140"/>
        <v>0</v>
      </c>
      <c r="V863" s="1" t="str">
        <f t="shared" si="138"/>
        <v/>
      </c>
      <c r="W863" s="1" t="str">
        <f t="shared" si="141"/>
        <v/>
      </c>
    </row>
    <row r="864" spans="1:23" x14ac:dyDescent="0.3">
      <c r="A864" s="14"/>
      <c r="B864" s="15"/>
      <c r="C864" s="15"/>
      <c r="D864" s="15"/>
      <c r="E864" s="15"/>
      <c r="F864" s="15"/>
      <c r="G864" s="16"/>
      <c r="H864" s="14"/>
      <c r="I864" s="15"/>
      <c r="J864" s="15"/>
      <c r="K864" s="15"/>
      <c r="L864" s="15"/>
      <c r="M864" s="15"/>
      <c r="N864" s="16"/>
      <c r="T864" s="8">
        <f t="shared" si="139"/>
        <v>0</v>
      </c>
      <c r="U864" s="8">
        <f t="shared" si="140"/>
        <v>0</v>
      </c>
      <c r="V864" s="1" t="str">
        <f t="shared" si="138"/>
        <v/>
      </c>
      <c r="W864" s="1" t="str">
        <f t="shared" si="141"/>
        <v/>
      </c>
    </row>
    <row r="865" spans="1:23" x14ac:dyDescent="0.3">
      <c r="A865" s="14"/>
      <c r="B865" s="15"/>
      <c r="C865" s="15"/>
      <c r="D865" s="15"/>
      <c r="E865" s="15"/>
      <c r="F865" s="15"/>
      <c r="G865" s="16"/>
      <c r="H865" s="14"/>
      <c r="I865" s="15"/>
      <c r="J865" s="15"/>
      <c r="K865" s="15"/>
      <c r="L865" s="15"/>
      <c r="M865" s="15"/>
      <c r="N865" s="16"/>
      <c r="T865" s="8">
        <f t="shared" si="139"/>
        <v>0</v>
      </c>
      <c r="U865" s="8">
        <f t="shared" si="140"/>
        <v>0</v>
      </c>
      <c r="V865" s="1" t="str">
        <f t="shared" si="138"/>
        <v/>
      </c>
      <c r="W865" s="1" t="str">
        <f t="shared" si="141"/>
        <v/>
      </c>
    </row>
    <row r="866" spans="1:23" x14ac:dyDescent="0.3">
      <c r="A866" s="14"/>
      <c r="B866" s="15"/>
      <c r="C866" s="15"/>
      <c r="D866" s="15"/>
      <c r="E866" s="15"/>
      <c r="F866" s="15"/>
      <c r="G866" s="16"/>
      <c r="H866" s="14"/>
      <c r="I866" s="15"/>
      <c r="J866" s="15"/>
      <c r="K866" s="15"/>
      <c r="L866" s="15"/>
      <c r="M866" s="15"/>
      <c r="N866" s="16"/>
      <c r="T866" s="8">
        <f t="shared" si="139"/>
        <v>0</v>
      </c>
      <c r="U866" s="8">
        <f t="shared" si="140"/>
        <v>0</v>
      </c>
      <c r="V866" s="1" t="str">
        <f t="shared" si="138"/>
        <v/>
      </c>
      <c r="W866" s="1" t="str">
        <f t="shared" si="141"/>
        <v/>
      </c>
    </row>
    <row r="867" spans="1:23" x14ac:dyDescent="0.3">
      <c r="A867" s="14"/>
      <c r="B867" s="15"/>
      <c r="C867" s="15"/>
      <c r="D867" s="15"/>
      <c r="E867" s="15"/>
      <c r="F867" s="15"/>
      <c r="G867" s="16"/>
      <c r="H867" s="14"/>
      <c r="I867" s="15"/>
      <c r="J867" s="15"/>
      <c r="K867" s="15"/>
      <c r="L867" s="15"/>
      <c r="M867" s="15"/>
      <c r="N867" s="16"/>
      <c r="T867" s="8">
        <f t="shared" si="139"/>
        <v>0</v>
      </c>
      <c r="U867" s="8">
        <f t="shared" si="140"/>
        <v>0</v>
      </c>
      <c r="V867" s="1" t="str">
        <f t="shared" si="138"/>
        <v/>
      </c>
      <c r="W867" s="1" t="str">
        <f t="shared" si="141"/>
        <v/>
      </c>
    </row>
    <row r="868" spans="1:23" x14ac:dyDescent="0.3">
      <c r="A868" s="14"/>
      <c r="B868" s="15"/>
      <c r="C868" s="15"/>
      <c r="D868" s="15"/>
      <c r="E868" s="15"/>
      <c r="F868" s="15"/>
      <c r="G868" s="16"/>
      <c r="H868" s="14"/>
      <c r="I868" s="15"/>
      <c r="J868" s="15"/>
      <c r="K868" s="15"/>
      <c r="L868" s="15"/>
      <c r="M868" s="15"/>
      <c r="N868" s="16"/>
      <c r="T868" s="8">
        <f t="shared" si="139"/>
        <v>0</v>
      </c>
      <c r="U868" s="8">
        <f t="shared" si="140"/>
        <v>0</v>
      </c>
      <c r="V868" s="1" t="str">
        <f t="shared" si="138"/>
        <v/>
      </c>
      <c r="W868" s="1" t="str">
        <f t="shared" si="141"/>
        <v/>
      </c>
    </row>
    <row r="869" spans="1:23" x14ac:dyDescent="0.3">
      <c r="A869" s="14"/>
      <c r="B869" s="15"/>
      <c r="C869" s="15"/>
      <c r="D869" s="15"/>
      <c r="E869" s="15"/>
      <c r="F869" s="15"/>
      <c r="G869" s="16"/>
      <c r="H869" s="14"/>
      <c r="I869" s="15"/>
      <c r="J869" s="15"/>
      <c r="K869" s="15"/>
      <c r="L869" s="15"/>
      <c r="M869" s="15"/>
      <c r="N869" s="16"/>
      <c r="T869" s="8">
        <f t="shared" si="139"/>
        <v>0</v>
      </c>
      <c r="U869" s="8">
        <f t="shared" si="140"/>
        <v>0</v>
      </c>
      <c r="V869" s="1" t="str">
        <f t="shared" si="138"/>
        <v/>
      </c>
      <c r="W869" s="1" t="str">
        <f t="shared" si="141"/>
        <v/>
      </c>
    </row>
    <row r="870" spans="1:23" x14ac:dyDescent="0.3">
      <c r="A870" s="14"/>
      <c r="B870" s="15"/>
      <c r="C870" s="15"/>
      <c r="D870" s="15"/>
      <c r="E870" s="15"/>
      <c r="F870" s="15"/>
      <c r="G870" s="16"/>
      <c r="H870" s="14"/>
      <c r="I870" s="15"/>
      <c r="J870" s="15"/>
      <c r="K870" s="15"/>
      <c r="L870" s="15"/>
      <c r="M870" s="15"/>
      <c r="N870" s="16"/>
      <c r="T870" s="8">
        <f t="shared" si="139"/>
        <v>0</v>
      </c>
      <c r="U870" s="8">
        <f t="shared" si="140"/>
        <v>0</v>
      </c>
      <c r="V870" s="1" t="str">
        <f t="shared" si="138"/>
        <v/>
      </c>
      <c r="W870" s="1" t="str">
        <f t="shared" si="141"/>
        <v/>
      </c>
    </row>
    <row r="871" spans="1:23" x14ac:dyDescent="0.3">
      <c r="A871" s="14"/>
      <c r="B871" s="15"/>
      <c r="C871" s="15"/>
      <c r="D871" s="15"/>
      <c r="E871" s="15"/>
      <c r="F871" s="15"/>
      <c r="G871" s="16"/>
      <c r="H871" s="14"/>
      <c r="I871" s="15"/>
      <c r="J871" s="15"/>
      <c r="K871" s="15"/>
      <c r="L871" s="15"/>
      <c r="M871" s="15"/>
      <c r="N871" s="16"/>
      <c r="T871" s="8">
        <f t="shared" si="139"/>
        <v>0</v>
      </c>
      <c r="U871" s="8">
        <f t="shared" si="140"/>
        <v>0</v>
      </c>
      <c r="V871" s="1" t="str">
        <f t="shared" si="138"/>
        <v/>
      </c>
      <c r="W871" s="1" t="str">
        <f t="shared" si="141"/>
        <v/>
      </c>
    </row>
    <row r="872" spans="1:23" x14ac:dyDescent="0.3">
      <c r="A872" s="14"/>
      <c r="B872" s="15"/>
      <c r="C872" s="15"/>
      <c r="D872" s="15"/>
      <c r="E872" s="15"/>
      <c r="F872" s="15"/>
      <c r="G872" s="16"/>
      <c r="H872" s="14"/>
      <c r="I872" s="15"/>
      <c r="J872" s="15"/>
      <c r="K872" s="15"/>
      <c r="L872" s="15"/>
      <c r="M872" s="15"/>
      <c r="N872" s="16"/>
      <c r="T872" s="8">
        <f t="shared" si="139"/>
        <v>0</v>
      </c>
      <c r="U872" s="8">
        <f t="shared" si="140"/>
        <v>0</v>
      </c>
      <c r="V872" s="1" t="str">
        <f t="shared" si="138"/>
        <v/>
      </c>
      <c r="W872" s="1" t="str">
        <f t="shared" si="141"/>
        <v/>
      </c>
    </row>
    <row r="873" spans="1:23" x14ac:dyDescent="0.3">
      <c r="A873" s="14"/>
      <c r="B873" s="15"/>
      <c r="C873" s="15"/>
      <c r="D873" s="15"/>
      <c r="E873" s="15"/>
      <c r="F873" s="15"/>
      <c r="G873" s="16"/>
      <c r="H873" s="14"/>
      <c r="I873" s="15"/>
      <c r="J873" s="15"/>
      <c r="K873" s="15"/>
      <c r="L873" s="15"/>
      <c r="M873" s="15"/>
      <c r="N873" s="16"/>
      <c r="T873" s="8">
        <f t="shared" si="139"/>
        <v>0</v>
      </c>
      <c r="U873" s="8">
        <f t="shared" si="140"/>
        <v>0</v>
      </c>
      <c r="V873" s="1" t="str">
        <f t="shared" si="138"/>
        <v/>
      </c>
      <c r="W873" s="1" t="str">
        <f t="shared" si="141"/>
        <v/>
      </c>
    </row>
    <row r="874" spans="1:23" x14ac:dyDescent="0.3">
      <c r="A874" s="14"/>
      <c r="B874" s="15"/>
      <c r="C874" s="15"/>
      <c r="D874" s="15"/>
      <c r="E874" s="15"/>
      <c r="F874" s="15"/>
      <c r="G874" s="16"/>
      <c r="H874" s="14"/>
      <c r="I874" s="15"/>
      <c r="J874" s="15"/>
      <c r="K874" s="15"/>
      <c r="L874" s="15"/>
      <c r="M874" s="15"/>
      <c r="N874" s="16"/>
      <c r="T874" s="8">
        <f t="shared" si="139"/>
        <v>0</v>
      </c>
      <c r="U874" s="8">
        <f t="shared" si="140"/>
        <v>0</v>
      </c>
      <c r="V874" s="1" t="str">
        <f t="shared" si="138"/>
        <v/>
      </c>
      <c r="W874" s="1" t="str">
        <f t="shared" si="141"/>
        <v/>
      </c>
    </row>
    <row r="875" spans="1:23" x14ac:dyDescent="0.3">
      <c r="A875" s="14"/>
      <c r="B875" s="15"/>
      <c r="C875" s="15"/>
      <c r="D875" s="15"/>
      <c r="E875" s="15"/>
      <c r="F875" s="15"/>
      <c r="G875" s="16"/>
      <c r="H875" s="14"/>
      <c r="I875" s="15"/>
      <c r="J875" s="15"/>
      <c r="K875" s="15"/>
      <c r="L875" s="15"/>
      <c r="M875" s="15"/>
      <c r="N875" s="16"/>
      <c r="T875" s="8">
        <f t="shared" si="139"/>
        <v>0</v>
      </c>
      <c r="U875" s="8">
        <f t="shared" si="140"/>
        <v>0</v>
      </c>
      <c r="V875" s="1" t="str">
        <f t="shared" si="138"/>
        <v/>
      </c>
      <c r="W875" s="1" t="str">
        <f t="shared" si="141"/>
        <v/>
      </c>
    </row>
    <row r="876" spans="1:23" x14ac:dyDescent="0.3">
      <c r="A876" s="14"/>
      <c r="B876" s="15"/>
      <c r="C876" s="15"/>
      <c r="D876" s="15"/>
      <c r="E876" s="15"/>
      <c r="F876" s="15"/>
      <c r="G876" s="16"/>
      <c r="H876" s="14"/>
      <c r="I876" s="15"/>
      <c r="J876" s="15"/>
      <c r="K876" s="15"/>
      <c r="L876" s="15"/>
      <c r="M876" s="15"/>
      <c r="N876" s="16"/>
      <c r="T876" s="8">
        <f t="shared" si="139"/>
        <v>0</v>
      </c>
      <c r="U876" s="8">
        <f t="shared" si="140"/>
        <v>0</v>
      </c>
      <c r="V876" s="1" t="str">
        <f t="shared" si="138"/>
        <v/>
      </c>
      <c r="W876" s="1" t="str">
        <f t="shared" si="141"/>
        <v/>
      </c>
    </row>
    <row r="877" spans="1:23" x14ac:dyDescent="0.3">
      <c r="A877" s="14"/>
      <c r="B877" s="15"/>
      <c r="C877" s="15"/>
      <c r="D877" s="15"/>
      <c r="E877" s="15"/>
      <c r="F877" s="15"/>
      <c r="G877" s="16"/>
      <c r="H877" s="14"/>
      <c r="I877" s="15"/>
      <c r="J877" s="15"/>
      <c r="K877" s="15"/>
      <c r="L877" s="15"/>
      <c r="M877" s="15"/>
      <c r="N877" s="16"/>
      <c r="T877" s="8">
        <f t="shared" si="139"/>
        <v>0</v>
      </c>
      <c r="U877" s="8">
        <f t="shared" si="140"/>
        <v>0</v>
      </c>
      <c r="V877" s="1" t="str">
        <f t="shared" si="138"/>
        <v/>
      </c>
      <c r="W877" s="1" t="str">
        <f t="shared" si="141"/>
        <v/>
      </c>
    </row>
    <row r="878" spans="1:23" x14ac:dyDescent="0.3">
      <c r="A878" s="14"/>
      <c r="B878" s="15"/>
      <c r="C878" s="15"/>
      <c r="D878" s="15"/>
      <c r="E878" s="15"/>
      <c r="F878" s="15"/>
      <c r="G878" s="16"/>
      <c r="H878" s="14"/>
      <c r="I878" s="15"/>
      <c r="J878" s="15"/>
      <c r="K878" s="15"/>
      <c r="L878" s="15"/>
      <c r="M878" s="15"/>
      <c r="N878" s="16"/>
      <c r="T878" s="8">
        <f t="shared" si="139"/>
        <v>0</v>
      </c>
      <c r="U878" s="8">
        <f t="shared" si="140"/>
        <v>0</v>
      </c>
      <c r="V878" s="1" t="str">
        <f t="shared" si="138"/>
        <v/>
      </c>
      <c r="W878" s="1" t="str">
        <f t="shared" si="141"/>
        <v/>
      </c>
    </row>
    <row r="879" spans="1:23" x14ac:dyDescent="0.3">
      <c r="A879" s="14"/>
      <c r="B879" s="15"/>
      <c r="C879" s="15"/>
      <c r="D879" s="15"/>
      <c r="E879" s="15"/>
      <c r="F879" s="15"/>
      <c r="G879" s="16"/>
      <c r="H879" s="14"/>
      <c r="I879" s="15"/>
      <c r="J879" s="15"/>
      <c r="K879" s="15"/>
      <c r="L879" s="15"/>
      <c r="M879" s="15"/>
      <c r="N879" s="16"/>
      <c r="T879" s="8">
        <f t="shared" si="139"/>
        <v>0</v>
      </c>
      <c r="U879" s="8">
        <f t="shared" si="140"/>
        <v>0</v>
      </c>
      <c r="V879" s="1" t="str">
        <f t="shared" si="138"/>
        <v/>
      </c>
      <c r="W879" s="1" t="str">
        <f t="shared" si="141"/>
        <v/>
      </c>
    </row>
    <row r="880" spans="1:23" x14ac:dyDescent="0.3">
      <c r="A880" s="14"/>
      <c r="B880" s="15"/>
      <c r="C880" s="15"/>
      <c r="D880" s="15"/>
      <c r="E880" s="15"/>
      <c r="F880" s="15"/>
      <c r="G880" s="16"/>
      <c r="H880" s="14"/>
      <c r="I880" s="15"/>
      <c r="J880" s="15"/>
      <c r="K880" s="15"/>
      <c r="L880" s="15"/>
      <c r="M880" s="15"/>
      <c r="N880" s="16"/>
      <c r="T880" s="8">
        <f t="shared" si="139"/>
        <v>0</v>
      </c>
      <c r="U880" s="8">
        <f t="shared" si="140"/>
        <v>0</v>
      </c>
      <c r="V880" s="1" t="str">
        <f t="shared" si="138"/>
        <v/>
      </c>
      <c r="W880" s="1" t="str">
        <f t="shared" si="141"/>
        <v/>
      </c>
    </row>
    <row r="881" spans="1:23" x14ac:dyDescent="0.3">
      <c r="A881" s="14"/>
      <c r="B881" s="15"/>
      <c r="C881" s="15"/>
      <c r="D881" s="15"/>
      <c r="E881" s="15"/>
      <c r="F881" s="15"/>
      <c r="G881" s="16"/>
      <c r="H881" s="14"/>
      <c r="I881" s="15"/>
      <c r="J881" s="15"/>
      <c r="K881" s="15"/>
      <c r="L881" s="15"/>
      <c r="M881" s="15"/>
      <c r="N881" s="16"/>
      <c r="T881" s="8">
        <f t="shared" si="139"/>
        <v>0</v>
      </c>
      <c r="U881" s="8">
        <f t="shared" si="140"/>
        <v>0</v>
      </c>
      <c r="V881" s="1" t="str">
        <f t="shared" si="138"/>
        <v/>
      </c>
      <c r="W881" s="1" t="str">
        <f t="shared" si="141"/>
        <v/>
      </c>
    </row>
    <row r="882" spans="1:23" x14ac:dyDescent="0.3">
      <c r="A882" s="14"/>
      <c r="B882" s="15"/>
      <c r="C882" s="15"/>
      <c r="D882" s="15"/>
      <c r="E882" s="15"/>
      <c r="F882" s="15"/>
      <c r="G882" s="16"/>
      <c r="H882" s="14"/>
      <c r="I882" s="15"/>
      <c r="J882" s="15"/>
      <c r="K882" s="15"/>
      <c r="L882" s="15"/>
      <c r="M882" s="15"/>
      <c r="N882" s="16"/>
      <c r="T882" s="8">
        <f t="shared" si="139"/>
        <v>0</v>
      </c>
      <c r="U882" s="8">
        <f t="shared" si="140"/>
        <v>0</v>
      </c>
      <c r="V882" s="1" t="str">
        <f t="shared" si="138"/>
        <v/>
      </c>
      <c r="W882" s="1" t="str">
        <f t="shared" si="141"/>
        <v/>
      </c>
    </row>
    <row r="883" spans="1:23" x14ac:dyDescent="0.3">
      <c r="A883" s="14"/>
      <c r="B883" s="15"/>
      <c r="C883" s="15"/>
      <c r="D883" s="15"/>
      <c r="E883" s="15"/>
      <c r="F883" s="15"/>
      <c r="G883" s="16"/>
      <c r="H883" s="14"/>
      <c r="I883" s="15"/>
      <c r="J883" s="15"/>
      <c r="K883" s="15"/>
      <c r="L883" s="15"/>
      <c r="M883" s="15"/>
      <c r="N883" s="16"/>
      <c r="T883" s="8">
        <f t="shared" si="139"/>
        <v>0</v>
      </c>
      <c r="U883" s="8">
        <f t="shared" si="140"/>
        <v>0</v>
      </c>
      <c r="V883" s="1" t="str">
        <f t="shared" si="138"/>
        <v/>
      </c>
      <c r="W883" s="1" t="str">
        <f t="shared" si="141"/>
        <v/>
      </c>
    </row>
    <row r="884" spans="1:23" x14ac:dyDescent="0.3">
      <c r="A884" s="14"/>
      <c r="B884" s="15"/>
      <c r="C884" s="15"/>
      <c r="D884" s="15"/>
      <c r="E884" s="15"/>
      <c r="F884" s="15"/>
      <c r="G884" s="16"/>
      <c r="H884" s="14"/>
      <c r="I884" s="15"/>
      <c r="J884" s="15"/>
      <c r="K884" s="15"/>
      <c r="L884" s="15"/>
      <c r="M884" s="15"/>
      <c r="N884" s="16"/>
      <c r="T884" s="8">
        <f t="shared" si="139"/>
        <v>0</v>
      </c>
      <c r="U884" s="8">
        <f t="shared" si="140"/>
        <v>0</v>
      </c>
      <c r="V884" s="1" t="str">
        <f t="shared" si="138"/>
        <v/>
      </c>
      <c r="W884" s="1" t="str">
        <f t="shared" si="141"/>
        <v/>
      </c>
    </row>
    <row r="885" spans="1:23" x14ac:dyDescent="0.3">
      <c r="A885" s="14"/>
      <c r="B885" s="15"/>
      <c r="C885" s="15"/>
      <c r="D885" s="15"/>
      <c r="E885" s="15"/>
      <c r="F885" s="15"/>
      <c r="G885" s="16"/>
      <c r="H885" s="14"/>
      <c r="I885" s="15"/>
      <c r="J885" s="15"/>
      <c r="K885" s="15"/>
      <c r="L885" s="15"/>
      <c r="M885" s="15"/>
      <c r="N885" s="16"/>
      <c r="T885" s="8">
        <f t="shared" si="139"/>
        <v>0</v>
      </c>
      <c r="U885" s="8">
        <f t="shared" si="140"/>
        <v>0</v>
      </c>
      <c r="V885" s="1" t="str">
        <f t="shared" si="138"/>
        <v/>
      </c>
      <c r="W885" s="1" t="str">
        <f t="shared" si="141"/>
        <v/>
      </c>
    </row>
    <row r="886" spans="1:23" x14ac:dyDescent="0.3">
      <c r="A886" s="14"/>
      <c r="B886" s="15"/>
      <c r="C886" s="15"/>
      <c r="D886" s="15"/>
      <c r="E886" s="15"/>
      <c r="F886" s="15"/>
      <c r="G886" s="16"/>
      <c r="H886" s="14"/>
      <c r="I886" s="15"/>
      <c r="J886" s="15"/>
      <c r="K886" s="15"/>
      <c r="L886" s="15"/>
      <c r="M886" s="15"/>
      <c r="N886" s="16"/>
      <c r="T886" s="8">
        <f t="shared" si="139"/>
        <v>0</v>
      </c>
      <c r="U886" s="8">
        <f t="shared" si="140"/>
        <v>0</v>
      </c>
      <c r="V886" s="1" t="str">
        <f t="shared" si="138"/>
        <v/>
      </c>
      <c r="W886" s="1" t="str">
        <f t="shared" si="141"/>
        <v/>
      </c>
    </row>
    <row r="887" spans="1:23" x14ac:dyDescent="0.3">
      <c r="A887" s="14"/>
      <c r="B887" s="15"/>
      <c r="C887" s="15"/>
      <c r="D887" s="15"/>
      <c r="E887" s="15"/>
      <c r="F887" s="15"/>
      <c r="G887" s="16"/>
      <c r="H887" s="14"/>
      <c r="I887" s="15"/>
      <c r="J887" s="15"/>
      <c r="K887" s="15"/>
      <c r="L887" s="15"/>
      <c r="M887" s="15"/>
      <c r="N887" s="16"/>
      <c r="T887" s="8">
        <f t="shared" si="139"/>
        <v>0</v>
      </c>
      <c r="U887" s="8">
        <f t="shared" si="140"/>
        <v>0</v>
      </c>
      <c r="V887" s="1" t="str">
        <f t="shared" si="138"/>
        <v/>
      </c>
      <c r="W887" s="1" t="str">
        <f t="shared" si="141"/>
        <v/>
      </c>
    </row>
    <row r="888" spans="1:23" x14ac:dyDescent="0.3">
      <c r="A888" s="14"/>
      <c r="B888" s="15"/>
      <c r="C888" s="15"/>
      <c r="D888" s="15"/>
      <c r="E888" s="15"/>
      <c r="F888" s="15"/>
      <c r="G888" s="16"/>
      <c r="H888" s="14"/>
      <c r="I888" s="15"/>
      <c r="J888" s="15"/>
      <c r="K888" s="15"/>
      <c r="L888" s="15"/>
      <c r="M888" s="15"/>
      <c r="N888" s="16"/>
      <c r="T888" s="8">
        <f t="shared" si="139"/>
        <v>0</v>
      </c>
      <c r="U888" s="8">
        <f t="shared" si="140"/>
        <v>0</v>
      </c>
      <c r="V888" s="1" t="str">
        <f t="shared" si="138"/>
        <v/>
      </c>
      <c r="W888" s="1" t="str">
        <f t="shared" si="141"/>
        <v/>
      </c>
    </row>
    <row r="889" spans="1:23" x14ac:dyDescent="0.3">
      <c r="A889" s="14"/>
      <c r="B889" s="15"/>
      <c r="C889" s="15"/>
      <c r="D889" s="15"/>
      <c r="E889" s="15"/>
      <c r="F889" s="15"/>
      <c r="G889" s="16"/>
      <c r="H889" s="14"/>
      <c r="I889" s="15"/>
      <c r="J889" s="15"/>
      <c r="K889" s="15"/>
      <c r="L889" s="15"/>
      <c r="M889" s="15"/>
      <c r="N889" s="16"/>
      <c r="T889" s="8">
        <f t="shared" si="139"/>
        <v>0</v>
      </c>
      <c r="U889" s="8">
        <f t="shared" si="140"/>
        <v>0</v>
      </c>
      <c r="V889" s="1" t="str">
        <f t="shared" si="138"/>
        <v/>
      </c>
      <c r="W889" s="1" t="str">
        <f t="shared" si="141"/>
        <v/>
      </c>
    </row>
    <row r="890" spans="1:23" x14ac:dyDescent="0.3">
      <c r="A890" s="14"/>
      <c r="B890" s="15"/>
      <c r="C890" s="15"/>
      <c r="D890" s="15"/>
      <c r="E890" s="15"/>
      <c r="F890" s="15"/>
      <c r="G890" s="16"/>
      <c r="H890" s="14"/>
      <c r="I890" s="15"/>
      <c r="J890" s="15"/>
      <c r="K890" s="15"/>
      <c r="L890" s="15"/>
      <c r="M890" s="15"/>
      <c r="N890" s="16"/>
      <c r="T890" s="8">
        <f t="shared" si="139"/>
        <v>0</v>
      </c>
      <c r="U890" s="8">
        <f t="shared" si="140"/>
        <v>0</v>
      </c>
      <c r="V890" s="1" t="str">
        <f t="shared" si="138"/>
        <v/>
      </c>
      <c r="W890" s="1" t="str">
        <f t="shared" si="141"/>
        <v/>
      </c>
    </row>
    <row r="891" spans="1:23" x14ac:dyDescent="0.3">
      <c r="A891" s="14"/>
      <c r="B891" s="15"/>
      <c r="C891" s="15"/>
      <c r="D891" s="15"/>
      <c r="E891" s="15"/>
      <c r="F891" s="15"/>
      <c r="G891" s="16"/>
      <c r="H891" s="14"/>
      <c r="I891" s="15"/>
      <c r="J891" s="15"/>
      <c r="K891" s="15"/>
      <c r="L891" s="15"/>
      <c r="M891" s="15"/>
      <c r="N891" s="16"/>
      <c r="T891" s="8">
        <f t="shared" si="139"/>
        <v>0</v>
      </c>
      <c r="U891" s="8">
        <f t="shared" si="140"/>
        <v>0</v>
      </c>
      <c r="V891" s="1" t="str">
        <f t="shared" si="138"/>
        <v/>
      </c>
      <c r="W891" s="1" t="str">
        <f t="shared" si="141"/>
        <v/>
      </c>
    </row>
    <row r="892" spans="1:23" x14ac:dyDescent="0.3">
      <c r="A892" s="14"/>
      <c r="B892" s="15"/>
      <c r="C892" s="15"/>
      <c r="D892" s="15"/>
      <c r="E892" s="15"/>
      <c r="F892" s="15"/>
      <c r="G892" s="16"/>
      <c r="H892" s="14"/>
      <c r="I892" s="15"/>
      <c r="J892" s="15"/>
      <c r="K892" s="15"/>
      <c r="L892" s="15"/>
      <c r="M892" s="15"/>
      <c r="N892" s="16"/>
      <c r="T892" s="8">
        <f t="shared" si="139"/>
        <v>0</v>
      </c>
      <c r="U892" s="8">
        <f t="shared" si="140"/>
        <v>0</v>
      </c>
      <c r="V892" s="1" t="str">
        <f t="shared" si="138"/>
        <v/>
      </c>
      <c r="W892" s="1" t="str">
        <f t="shared" si="141"/>
        <v/>
      </c>
    </row>
    <row r="893" spans="1:23" x14ac:dyDescent="0.3">
      <c r="A893" s="14"/>
      <c r="B893" s="15"/>
      <c r="C893" s="15"/>
      <c r="D893" s="15"/>
      <c r="E893" s="15"/>
      <c r="F893" s="15"/>
      <c r="G893" s="16"/>
      <c r="H893" s="14"/>
      <c r="I893" s="15"/>
      <c r="J893" s="15"/>
      <c r="K893" s="15"/>
      <c r="L893" s="15"/>
      <c r="M893" s="15"/>
      <c r="N893" s="16"/>
      <c r="T893" s="8">
        <f t="shared" si="139"/>
        <v>0</v>
      </c>
      <c r="U893" s="8">
        <f t="shared" si="140"/>
        <v>0</v>
      </c>
      <c r="V893" s="1" t="str">
        <f t="shared" si="138"/>
        <v/>
      </c>
      <c r="W893" s="1" t="str">
        <f t="shared" si="141"/>
        <v/>
      </c>
    </row>
    <row r="894" spans="1:23" x14ac:dyDescent="0.3">
      <c r="A894" s="14"/>
      <c r="B894" s="15"/>
      <c r="C894" s="15"/>
      <c r="D894" s="15"/>
      <c r="E894" s="15"/>
      <c r="F894" s="15"/>
      <c r="G894" s="16"/>
      <c r="H894" s="14"/>
      <c r="I894" s="15"/>
      <c r="J894" s="15"/>
      <c r="K894" s="15"/>
      <c r="L894" s="15"/>
      <c r="M894" s="15"/>
      <c r="N894" s="16"/>
      <c r="T894" s="8">
        <f t="shared" si="139"/>
        <v>0</v>
      </c>
      <c r="U894" s="8">
        <f t="shared" si="140"/>
        <v>0</v>
      </c>
      <c r="V894" s="1" t="str">
        <f t="shared" si="138"/>
        <v/>
      </c>
      <c r="W894" s="1" t="str">
        <f t="shared" si="141"/>
        <v/>
      </c>
    </row>
    <row r="895" spans="1:23" x14ac:dyDescent="0.3">
      <c r="A895" s="14"/>
      <c r="B895" s="15"/>
      <c r="C895" s="15"/>
      <c r="D895" s="15"/>
      <c r="E895" s="15"/>
      <c r="F895" s="15"/>
      <c r="G895" s="16"/>
      <c r="H895" s="14"/>
      <c r="I895" s="15"/>
      <c r="J895" s="15"/>
      <c r="K895" s="15"/>
      <c r="L895" s="15"/>
      <c r="M895" s="15"/>
      <c r="N895" s="16"/>
      <c r="T895" s="8">
        <f t="shared" si="139"/>
        <v>0</v>
      </c>
      <c r="U895" s="8">
        <f t="shared" si="140"/>
        <v>0</v>
      </c>
      <c r="V895" s="1" t="str">
        <f t="shared" si="138"/>
        <v/>
      </c>
      <c r="W895" s="1" t="str">
        <f t="shared" si="141"/>
        <v/>
      </c>
    </row>
    <row r="896" spans="1:23" x14ac:dyDescent="0.3">
      <c r="A896" s="14"/>
      <c r="B896" s="15"/>
      <c r="C896" s="15"/>
      <c r="D896" s="15"/>
      <c r="E896" s="15"/>
      <c r="F896" s="15"/>
      <c r="G896" s="16"/>
      <c r="H896" s="14"/>
      <c r="I896" s="15"/>
      <c r="J896" s="15"/>
      <c r="K896" s="15"/>
      <c r="L896" s="15"/>
      <c r="M896" s="15"/>
      <c r="N896" s="16"/>
      <c r="T896" s="8">
        <f t="shared" si="139"/>
        <v>0</v>
      </c>
      <c r="U896" s="8">
        <f t="shared" si="140"/>
        <v>0</v>
      </c>
      <c r="V896" s="1" t="str">
        <f t="shared" si="138"/>
        <v/>
      </c>
      <c r="W896" s="1" t="str">
        <f t="shared" si="141"/>
        <v/>
      </c>
    </row>
    <row r="897" spans="1:23" x14ac:dyDescent="0.3">
      <c r="A897" s="14"/>
      <c r="B897" s="15"/>
      <c r="C897" s="15"/>
      <c r="D897" s="15"/>
      <c r="E897" s="15"/>
      <c r="F897" s="15"/>
      <c r="G897" s="16"/>
      <c r="H897" s="14"/>
      <c r="I897" s="15"/>
      <c r="J897" s="15"/>
      <c r="K897" s="15"/>
      <c r="L897" s="15"/>
      <c r="M897" s="15"/>
      <c r="N897" s="16"/>
      <c r="T897" s="8">
        <f t="shared" si="139"/>
        <v>0</v>
      </c>
      <c r="U897" s="8">
        <f t="shared" si="140"/>
        <v>0</v>
      </c>
      <c r="V897" s="1" t="str">
        <f t="shared" si="138"/>
        <v/>
      </c>
      <c r="W897" s="1" t="str">
        <f t="shared" si="141"/>
        <v/>
      </c>
    </row>
    <row r="898" spans="1:23" x14ac:dyDescent="0.3">
      <c r="A898" s="14"/>
      <c r="B898" s="15"/>
      <c r="C898" s="15"/>
      <c r="D898" s="15"/>
      <c r="E898" s="15"/>
      <c r="F898" s="15"/>
      <c r="G898" s="16"/>
      <c r="H898" s="14"/>
      <c r="I898" s="15"/>
      <c r="J898" s="15"/>
      <c r="K898" s="15"/>
      <c r="L898" s="15"/>
      <c r="M898" s="15"/>
      <c r="N898" s="16"/>
      <c r="T898" s="8">
        <f t="shared" si="139"/>
        <v>0</v>
      </c>
      <c r="U898" s="8">
        <f t="shared" si="140"/>
        <v>0</v>
      </c>
      <c r="V898" s="1" t="str">
        <f t="shared" si="138"/>
        <v/>
      </c>
      <c r="W898" s="1" t="str">
        <f t="shared" si="141"/>
        <v/>
      </c>
    </row>
    <row r="899" spans="1:23" x14ac:dyDescent="0.3">
      <c r="A899" s="14"/>
      <c r="B899" s="15"/>
      <c r="C899" s="15"/>
      <c r="D899" s="15"/>
      <c r="E899" s="15"/>
      <c r="F899" s="15"/>
      <c r="G899" s="16"/>
      <c r="H899" s="14"/>
      <c r="I899" s="15"/>
      <c r="J899" s="15"/>
      <c r="K899" s="15"/>
      <c r="L899" s="15"/>
      <c r="M899" s="15"/>
      <c r="N899" s="16"/>
      <c r="T899" s="8">
        <f t="shared" si="139"/>
        <v>0</v>
      </c>
      <c r="U899" s="8">
        <f t="shared" si="140"/>
        <v>0</v>
      </c>
      <c r="V899" s="1" t="str">
        <f t="shared" si="138"/>
        <v/>
      </c>
      <c r="W899" s="1" t="str">
        <f t="shared" si="141"/>
        <v/>
      </c>
    </row>
    <row r="900" spans="1:23" x14ac:dyDescent="0.3">
      <c r="A900" s="14"/>
      <c r="B900" s="15"/>
      <c r="C900" s="15"/>
      <c r="D900" s="15"/>
      <c r="E900" s="15"/>
      <c r="F900" s="15"/>
      <c r="G900" s="16"/>
      <c r="H900" s="14"/>
      <c r="I900" s="15"/>
      <c r="J900" s="15"/>
      <c r="K900" s="15"/>
      <c r="L900" s="15"/>
      <c r="M900" s="15"/>
      <c r="N900" s="16"/>
      <c r="T900" s="8">
        <f t="shared" si="139"/>
        <v>0</v>
      </c>
      <c r="U900" s="8">
        <f t="shared" si="140"/>
        <v>0</v>
      </c>
      <c r="V900" s="1" t="str">
        <f t="shared" si="138"/>
        <v/>
      </c>
      <c r="W900" s="1" t="str">
        <f t="shared" si="141"/>
        <v/>
      </c>
    </row>
    <row r="901" spans="1:23" x14ac:dyDescent="0.3">
      <c r="A901" s="14"/>
      <c r="B901" s="15"/>
      <c r="C901" s="15"/>
      <c r="D901" s="15"/>
      <c r="E901" s="15"/>
      <c r="F901" s="15"/>
      <c r="G901" s="16"/>
      <c r="H901" s="14"/>
      <c r="I901" s="15"/>
      <c r="J901" s="15"/>
      <c r="K901" s="15"/>
      <c r="L901" s="15"/>
      <c r="M901" s="15"/>
      <c r="N901" s="16"/>
      <c r="T901" s="8">
        <f t="shared" si="139"/>
        <v>0</v>
      </c>
      <c r="U901" s="8">
        <f t="shared" si="140"/>
        <v>0</v>
      </c>
      <c r="V901" s="1" t="str">
        <f t="shared" si="138"/>
        <v/>
      </c>
      <c r="W901" s="1" t="str">
        <f t="shared" si="141"/>
        <v/>
      </c>
    </row>
    <row r="902" spans="1:23" x14ac:dyDescent="0.3">
      <c r="A902" s="14"/>
      <c r="B902" s="15"/>
      <c r="C902" s="15"/>
      <c r="D902" s="15"/>
      <c r="E902" s="15"/>
      <c r="F902" s="15"/>
      <c r="G902" s="16"/>
      <c r="H902" s="14"/>
      <c r="I902" s="15"/>
      <c r="J902" s="15"/>
      <c r="K902" s="15"/>
      <c r="L902" s="15"/>
      <c r="M902" s="15"/>
      <c r="N902" s="16"/>
      <c r="T902" s="8">
        <f t="shared" si="139"/>
        <v>0</v>
      </c>
      <c r="U902" s="8">
        <f t="shared" si="140"/>
        <v>0</v>
      </c>
      <c r="V902" s="1" t="str">
        <f t="shared" si="138"/>
        <v/>
      </c>
      <c r="W902" s="1" t="str">
        <f t="shared" si="141"/>
        <v/>
      </c>
    </row>
    <row r="903" spans="1:23" x14ac:dyDescent="0.3">
      <c r="A903" s="14"/>
      <c r="B903" s="15"/>
      <c r="C903" s="15"/>
      <c r="D903" s="15"/>
      <c r="E903" s="15"/>
      <c r="F903" s="15"/>
      <c r="G903" s="16"/>
      <c r="H903" s="14"/>
      <c r="I903" s="15"/>
      <c r="J903" s="15"/>
      <c r="K903" s="15"/>
      <c r="L903" s="15"/>
      <c r="M903" s="15"/>
      <c r="N903" s="16"/>
      <c r="T903" s="8">
        <f t="shared" si="139"/>
        <v>0</v>
      </c>
      <c r="U903" s="8">
        <f t="shared" si="140"/>
        <v>0</v>
      </c>
      <c r="V903" s="1" t="str">
        <f t="shared" si="138"/>
        <v/>
      </c>
      <c r="W903" s="1" t="str">
        <f t="shared" si="141"/>
        <v/>
      </c>
    </row>
    <row r="904" spans="1:23" x14ac:dyDescent="0.3">
      <c r="A904" s="14"/>
      <c r="B904" s="15"/>
      <c r="C904" s="15"/>
      <c r="D904" s="15"/>
      <c r="E904" s="15"/>
      <c r="F904" s="15"/>
      <c r="G904" s="16"/>
      <c r="H904" s="14"/>
      <c r="I904" s="15"/>
      <c r="J904" s="15"/>
      <c r="K904" s="15"/>
      <c r="L904" s="15"/>
      <c r="M904" s="15"/>
      <c r="N904" s="16"/>
      <c r="T904" s="8">
        <f t="shared" si="139"/>
        <v>0</v>
      </c>
      <c r="U904" s="8">
        <f t="shared" si="140"/>
        <v>0</v>
      </c>
      <c r="V904" s="1" t="str">
        <f t="shared" ref="V904:V967" si="142">IF(A904&lt;&gt;"",1,"")</f>
        <v/>
      </c>
      <c r="W904" s="1" t="str">
        <f t="shared" si="141"/>
        <v/>
      </c>
    </row>
    <row r="905" spans="1:23" x14ac:dyDescent="0.3">
      <c r="A905" s="14"/>
      <c r="B905" s="15"/>
      <c r="C905" s="15"/>
      <c r="D905" s="15"/>
      <c r="E905" s="15"/>
      <c r="F905" s="15"/>
      <c r="G905" s="16"/>
      <c r="H905" s="14"/>
      <c r="I905" s="15"/>
      <c r="J905" s="15"/>
      <c r="K905" s="15"/>
      <c r="L905" s="15"/>
      <c r="M905" s="15"/>
      <c r="N905" s="16"/>
      <c r="T905" s="8">
        <f t="shared" ref="T905:T968" si="143">IF(A905&lt;&gt;"",MIN(F905,B905-D905),0)</f>
        <v>0</v>
      </c>
      <c r="U905" s="8">
        <f t="shared" ref="U905:U968" si="144">IF(H905&lt;&gt;"",MIN(M905,I905-K905),0)</f>
        <v>0</v>
      </c>
      <c r="V905" s="1" t="str">
        <f t="shared" si="142"/>
        <v/>
      </c>
      <c r="W905" s="1" t="str">
        <f t="shared" ref="W905:W968" si="145">IF(H905&lt;&gt;"",1,"")</f>
        <v/>
      </c>
    </row>
    <row r="906" spans="1:23" x14ac:dyDescent="0.3">
      <c r="A906" s="14"/>
      <c r="B906" s="15"/>
      <c r="C906" s="15"/>
      <c r="D906" s="15"/>
      <c r="E906" s="15"/>
      <c r="F906" s="15"/>
      <c r="G906" s="16"/>
      <c r="H906" s="14"/>
      <c r="I906" s="15"/>
      <c r="J906" s="15"/>
      <c r="K906" s="15"/>
      <c r="L906" s="15"/>
      <c r="M906" s="15"/>
      <c r="N906" s="16"/>
      <c r="T906" s="8">
        <f t="shared" si="143"/>
        <v>0</v>
      </c>
      <c r="U906" s="8">
        <f t="shared" si="144"/>
        <v>0</v>
      </c>
      <c r="V906" s="1" t="str">
        <f t="shared" si="142"/>
        <v/>
      </c>
      <c r="W906" s="1" t="str">
        <f t="shared" si="145"/>
        <v/>
      </c>
    </row>
    <row r="907" spans="1:23" x14ac:dyDescent="0.3">
      <c r="A907" s="14"/>
      <c r="B907" s="15"/>
      <c r="C907" s="15"/>
      <c r="D907" s="15"/>
      <c r="E907" s="15"/>
      <c r="F907" s="15"/>
      <c r="G907" s="16"/>
      <c r="H907" s="14"/>
      <c r="I907" s="15"/>
      <c r="J907" s="15"/>
      <c r="K907" s="15"/>
      <c r="L907" s="15"/>
      <c r="M907" s="15"/>
      <c r="N907" s="16"/>
      <c r="T907" s="8">
        <f t="shared" si="143"/>
        <v>0</v>
      </c>
      <c r="U907" s="8">
        <f t="shared" si="144"/>
        <v>0</v>
      </c>
      <c r="V907" s="1" t="str">
        <f t="shared" si="142"/>
        <v/>
      </c>
      <c r="W907" s="1" t="str">
        <f t="shared" si="145"/>
        <v/>
      </c>
    </row>
    <row r="908" spans="1:23" x14ac:dyDescent="0.3">
      <c r="A908" s="14"/>
      <c r="B908" s="15"/>
      <c r="C908" s="15"/>
      <c r="D908" s="15"/>
      <c r="E908" s="15"/>
      <c r="F908" s="15"/>
      <c r="G908" s="16"/>
      <c r="H908" s="14"/>
      <c r="I908" s="15"/>
      <c r="J908" s="15"/>
      <c r="K908" s="15"/>
      <c r="L908" s="15"/>
      <c r="M908" s="15"/>
      <c r="N908" s="16"/>
      <c r="T908" s="8">
        <f t="shared" si="143"/>
        <v>0</v>
      </c>
      <c r="U908" s="8">
        <f t="shared" si="144"/>
        <v>0</v>
      </c>
      <c r="V908" s="1" t="str">
        <f t="shared" si="142"/>
        <v/>
      </c>
      <c r="W908" s="1" t="str">
        <f t="shared" si="145"/>
        <v/>
      </c>
    </row>
    <row r="909" spans="1:23" x14ac:dyDescent="0.3">
      <c r="A909" s="14"/>
      <c r="B909" s="15"/>
      <c r="C909" s="15"/>
      <c r="D909" s="15"/>
      <c r="E909" s="15"/>
      <c r="F909" s="15"/>
      <c r="G909" s="16"/>
      <c r="H909" s="14"/>
      <c r="I909" s="15"/>
      <c r="J909" s="15"/>
      <c r="K909" s="15"/>
      <c r="L909" s="15"/>
      <c r="M909" s="15"/>
      <c r="N909" s="16"/>
      <c r="T909" s="8">
        <f t="shared" si="143"/>
        <v>0</v>
      </c>
      <c r="U909" s="8">
        <f t="shared" si="144"/>
        <v>0</v>
      </c>
      <c r="V909" s="1" t="str">
        <f t="shared" si="142"/>
        <v/>
      </c>
      <c r="W909" s="1" t="str">
        <f t="shared" si="145"/>
        <v/>
      </c>
    </row>
    <row r="910" spans="1:23" x14ac:dyDescent="0.3">
      <c r="A910" s="14"/>
      <c r="B910" s="15"/>
      <c r="C910" s="15"/>
      <c r="D910" s="15"/>
      <c r="E910" s="15"/>
      <c r="F910" s="15"/>
      <c r="G910" s="16"/>
      <c r="H910" s="14"/>
      <c r="I910" s="15"/>
      <c r="J910" s="15"/>
      <c r="K910" s="15"/>
      <c r="L910" s="15"/>
      <c r="M910" s="15"/>
      <c r="N910" s="16"/>
      <c r="T910" s="8">
        <f t="shared" si="143"/>
        <v>0</v>
      </c>
      <c r="U910" s="8">
        <f t="shared" si="144"/>
        <v>0</v>
      </c>
      <c r="V910" s="1" t="str">
        <f t="shared" si="142"/>
        <v/>
      </c>
      <c r="W910" s="1" t="str">
        <f t="shared" si="145"/>
        <v/>
      </c>
    </row>
    <row r="911" spans="1:23" x14ac:dyDescent="0.3">
      <c r="A911" s="14"/>
      <c r="B911" s="15"/>
      <c r="C911" s="15"/>
      <c r="D911" s="15"/>
      <c r="E911" s="15"/>
      <c r="F911" s="15"/>
      <c r="G911" s="16"/>
      <c r="H911" s="14"/>
      <c r="I911" s="15"/>
      <c r="J911" s="15"/>
      <c r="K911" s="15"/>
      <c r="L911" s="15"/>
      <c r="M911" s="15"/>
      <c r="N911" s="16"/>
      <c r="T911" s="8">
        <f t="shared" si="143"/>
        <v>0</v>
      </c>
      <c r="U911" s="8">
        <f t="shared" si="144"/>
        <v>0</v>
      </c>
      <c r="V911" s="1" t="str">
        <f t="shared" si="142"/>
        <v/>
      </c>
      <c r="W911" s="1" t="str">
        <f t="shared" si="145"/>
        <v/>
      </c>
    </row>
    <row r="912" spans="1:23" x14ac:dyDescent="0.3">
      <c r="A912" s="14"/>
      <c r="B912" s="15"/>
      <c r="C912" s="15"/>
      <c r="D912" s="15"/>
      <c r="E912" s="15"/>
      <c r="F912" s="15"/>
      <c r="G912" s="16"/>
      <c r="H912" s="14"/>
      <c r="I912" s="15"/>
      <c r="J912" s="15"/>
      <c r="K912" s="15"/>
      <c r="L912" s="15"/>
      <c r="M912" s="15"/>
      <c r="N912" s="16"/>
      <c r="T912" s="8">
        <f t="shared" si="143"/>
        <v>0</v>
      </c>
      <c r="U912" s="8">
        <f t="shared" si="144"/>
        <v>0</v>
      </c>
      <c r="V912" s="1" t="str">
        <f t="shared" si="142"/>
        <v/>
      </c>
      <c r="W912" s="1" t="str">
        <f t="shared" si="145"/>
        <v/>
      </c>
    </row>
    <row r="913" spans="1:23" x14ac:dyDescent="0.3">
      <c r="A913" s="14"/>
      <c r="B913" s="15"/>
      <c r="C913" s="15"/>
      <c r="D913" s="15"/>
      <c r="E913" s="15"/>
      <c r="F913" s="15"/>
      <c r="G913" s="16"/>
      <c r="H913" s="14"/>
      <c r="I913" s="15"/>
      <c r="J913" s="15"/>
      <c r="K913" s="15"/>
      <c r="L913" s="15"/>
      <c r="M913" s="15"/>
      <c r="N913" s="16"/>
      <c r="T913" s="8">
        <f t="shared" si="143"/>
        <v>0</v>
      </c>
      <c r="U913" s="8">
        <f t="shared" si="144"/>
        <v>0</v>
      </c>
      <c r="V913" s="1" t="str">
        <f t="shared" si="142"/>
        <v/>
      </c>
      <c r="W913" s="1" t="str">
        <f t="shared" si="145"/>
        <v/>
      </c>
    </row>
    <row r="914" spans="1:23" x14ac:dyDescent="0.3">
      <c r="A914" s="14"/>
      <c r="B914" s="15"/>
      <c r="C914" s="15"/>
      <c r="D914" s="15"/>
      <c r="E914" s="15"/>
      <c r="F914" s="15"/>
      <c r="G914" s="16"/>
      <c r="H914" s="14"/>
      <c r="I914" s="15"/>
      <c r="J914" s="15"/>
      <c r="K914" s="15"/>
      <c r="L914" s="15"/>
      <c r="M914" s="15"/>
      <c r="N914" s="16"/>
      <c r="T914" s="8">
        <f t="shared" si="143"/>
        <v>0</v>
      </c>
      <c r="U914" s="8">
        <f t="shared" si="144"/>
        <v>0</v>
      </c>
      <c r="V914" s="1" t="str">
        <f t="shared" si="142"/>
        <v/>
      </c>
      <c r="W914" s="1" t="str">
        <f t="shared" si="145"/>
        <v/>
      </c>
    </row>
    <row r="915" spans="1:23" x14ac:dyDescent="0.3">
      <c r="A915" s="14"/>
      <c r="B915" s="15"/>
      <c r="C915" s="15"/>
      <c r="D915" s="15"/>
      <c r="E915" s="15"/>
      <c r="F915" s="15"/>
      <c r="G915" s="16"/>
      <c r="H915" s="14"/>
      <c r="I915" s="15"/>
      <c r="J915" s="15"/>
      <c r="K915" s="15"/>
      <c r="L915" s="15"/>
      <c r="M915" s="15"/>
      <c r="N915" s="16"/>
      <c r="T915" s="8">
        <f t="shared" si="143"/>
        <v>0</v>
      </c>
      <c r="U915" s="8">
        <f t="shared" si="144"/>
        <v>0</v>
      </c>
      <c r="V915" s="1" t="str">
        <f t="shared" si="142"/>
        <v/>
      </c>
      <c r="W915" s="1" t="str">
        <f t="shared" si="145"/>
        <v/>
      </c>
    </row>
    <row r="916" spans="1:23" x14ac:dyDescent="0.3">
      <c r="A916" s="14"/>
      <c r="B916" s="15"/>
      <c r="C916" s="15"/>
      <c r="D916" s="15"/>
      <c r="E916" s="15"/>
      <c r="F916" s="15"/>
      <c r="G916" s="16"/>
      <c r="H916" s="14"/>
      <c r="I916" s="15"/>
      <c r="J916" s="15"/>
      <c r="K916" s="15"/>
      <c r="L916" s="15"/>
      <c r="M916" s="15"/>
      <c r="N916" s="16"/>
      <c r="T916" s="8">
        <f t="shared" si="143"/>
        <v>0</v>
      </c>
      <c r="U916" s="8">
        <f t="shared" si="144"/>
        <v>0</v>
      </c>
      <c r="V916" s="1" t="str">
        <f t="shared" si="142"/>
        <v/>
      </c>
      <c r="W916" s="1" t="str">
        <f t="shared" si="145"/>
        <v/>
      </c>
    </row>
    <row r="917" spans="1:23" x14ac:dyDescent="0.3">
      <c r="A917" s="14"/>
      <c r="B917" s="15"/>
      <c r="C917" s="15"/>
      <c r="D917" s="15"/>
      <c r="E917" s="15"/>
      <c r="F917" s="15"/>
      <c r="G917" s="16"/>
      <c r="H917" s="14"/>
      <c r="I917" s="15"/>
      <c r="J917" s="15"/>
      <c r="K917" s="15"/>
      <c r="L917" s="15"/>
      <c r="M917" s="15"/>
      <c r="N917" s="16"/>
      <c r="T917" s="8">
        <f t="shared" si="143"/>
        <v>0</v>
      </c>
      <c r="U917" s="8">
        <f t="shared" si="144"/>
        <v>0</v>
      </c>
      <c r="V917" s="1" t="str">
        <f t="shared" si="142"/>
        <v/>
      </c>
      <c r="W917" s="1" t="str">
        <f t="shared" si="145"/>
        <v/>
      </c>
    </row>
    <row r="918" spans="1:23" x14ac:dyDescent="0.3">
      <c r="A918" s="14"/>
      <c r="B918" s="15"/>
      <c r="C918" s="15"/>
      <c r="D918" s="15"/>
      <c r="E918" s="15"/>
      <c r="F918" s="15"/>
      <c r="G918" s="16"/>
      <c r="H918" s="14"/>
      <c r="I918" s="15"/>
      <c r="J918" s="15"/>
      <c r="K918" s="15"/>
      <c r="L918" s="15"/>
      <c r="M918" s="15"/>
      <c r="N918" s="16"/>
      <c r="T918" s="8">
        <f t="shared" si="143"/>
        <v>0</v>
      </c>
      <c r="U918" s="8">
        <f t="shared" si="144"/>
        <v>0</v>
      </c>
      <c r="V918" s="1" t="str">
        <f t="shared" si="142"/>
        <v/>
      </c>
      <c r="W918" s="1" t="str">
        <f t="shared" si="145"/>
        <v/>
      </c>
    </row>
    <row r="919" spans="1:23" x14ac:dyDescent="0.3">
      <c r="A919" s="14"/>
      <c r="B919" s="15"/>
      <c r="C919" s="15"/>
      <c r="D919" s="15"/>
      <c r="E919" s="15"/>
      <c r="F919" s="15"/>
      <c r="G919" s="16"/>
      <c r="H919" s="14"/>
      <c r="I919" s="15"/>
      <c r="J919" s="15"/>
      <c r="K919" s="15"/>
      <c r="L919" s="15"/>
      <c r="M919" s="15"/>
      <c r="N919" s="16"/>
      <c r="T919" s="8">
        <f t="shared" si="143"/>
        <v>0</v>
      </c>
      <c r="U919" s="8">
        <f t="shared" si="144"/>
        <v>0</v>
      </c>
      <c r="V919" s="1" t="str">
        <f t="shared" si="142"/>
        <v/>
      </c>
      <c r="W919" s="1" t="str">
        <f t="shared" si="145"/>
        <v/>
      </c>
    </row>
    <row r="920" spans="1:23" x14ac:dyDescent="0.3">
      <c r="A920" s="14"/>
      <c r="B920" s="15"/>
      <c r="C920" s="15"/>
      <c r="D920" s="15"/>
      <c r="E920" s="15"/>
      <c r="F920" s="15"/>
      <c r="G920" s="16"/>
      <c r="H920" s="14"/>
      <c r="I920" s="15"/>
      <c r="J920" s="15"/>
      <c r="K920" s="15"/>
      <c r="L920" s="15"/>
      <c r="M920" s="15"/>
      <c r="N920" s="16"/>
      <c r="T920" s="8">
        <f t="shared" si="143"/>
        <v>0</v>
      </c>
      <c r="U920" s="8">
        <f t="shared" si="144"/>
        <v>0</v>
      </c>
      <c r="V920" s="1" t="str">
        <f t="shared" si="142"/>
        <v/>
      </c>
      <c r="W920" s="1" t="str">
        <f t="shared" si="145"/>
        <v/>
      </c>
    </row>
    <row r="921" spans="1:23" x14ac:dyDescent="0.3">
      <c r="A921" s="14"/>
      <c r="B921" s="15"/>
      <c r="C921" s="15"/>
      <c r="D921" s="15"/>
      <c r="E921" s="15"/>
      <c r="F921" s="15"/>
      <c r="G921" s="16"/>
      <c r="H921" s="14"/>
      <c r="I921" s="15"/>
      <c r="J921" s="15"/>
      <c r="K921" s="15"/>
      <c r="L921" s="15"/>
      <c r="M921" s="15"/>
      <c r="N921" s="16"/>
      <c r="T921" s="8">
        <f t="shared" si="143"/>
        <v>0</v>
      </c>
      <c r="U921" s="8">
        <f t="shared" si="144"/>
        <v>0</v>
      </c>
      <c r="V921" s="1" t="str">
        <f t="shared" si="142"/>
        <v/>
      </c>
      <c r="W921" s="1" t="str">
        <f t="shared" si="145"/>
        <v/>
      </c>
    </row>
    <row r="922" spans="1:23" x14ac:dyDescent="0.3">
      <c r="A922" s="14"/>
      <c r="B922" s="15"/>
      <c r="C922" s="15"/>
      <c r="D922" s="15"/>
      <c r="E922" s="15"/>
      <c r="F922" s="15"/>
      <c r="G922" s="16"/>
      <c r="H922" s="14"/>
      <c r="I922" s="15"/>
      <c r="J922" s="15"/>
      <c r="K922" s="15"/>
      <c r="L922" s="15"/>
      <c r="M922" s="15"/>
      <c r="N922" s="16"/>
      <c r="T922" s="8">
        <f t="shared" si="143"/>
        <v>0</v>
      </c>
      <c r="U922" s="8">
        <f t="shared" si="144"/>
        <v>0</v>
      </c>
      <c r="V922" s="1" t="str">
        <f t="shared" si="142"/>
        <v/>
      </c>
      <c r="W922" s="1" t="str">
        <f t="shared" si="145"/>
        <v/>
      </c>
    </row>
    <row r="923" spans="1:23" x14ac:dyDescent="0.3">
      <c r="A923" s="14"/>
      <c r="B923" s="15"/>
      <c r="C923" s="15"/>
      <c r="D923" s="15"/>
      <c r="E923" s="15"/>
      <c r="F923" s="15"/>
      <c r="G923" s="16"/>
      <c r="H923" s="14"/>
      <c r="I923" s="15"/>
      <c r="J923" s="15"/>
      <c r="K923" s="15"/>
      <c r="L923" s="15"/>
      <c r="M923" s="15"/>
      <c r="N923" s="16"/>
      <c r="T923" s="8">
        <f t="shared" si="143"/>
        <v>0</v>
      </c>
      <c r="U923" s="8">
        <f t="shared" si="144"/>
        <v>0</v>
      </c>
      <c r="V923" s="1" t="str">
        <f t="shared" si="142"/>
        <v/>
      </c>
      <c r="W923" s="1" t="str">
        <f t="shared" si="145"/>
        <v/>
      </c>
    </row>
    <row r="924" spans="1:23" x14ac:dyDescent="0.3">
      <c r="A924" s="14"/>
      <c r="B924" s="15"/>
      <c r="C924" s="15"/>
      <c r="D924" s="15"/>
      <c r="E924" s="15"/>
      <c r="F924" s="15"/>
      <c r="G924" s="16"/>
      <c r="H924" s="14"/>
      <c r="I924" s="15"/>
      <c r="J924" s="15"/>
      <c r="K924" s="15"/>
      <c r="L924" s="15"/>
      <c r="M924" s="15"/>
      <c r="N924" s="16"/>
      <c r="T924" s="8">
        <f t="shared" si="143"/>
        <v>0</v>
      </c>
      <c r="U924" s="8">
        <f t="shared" si="144"/>
        <v>0</v>
      </c>
      <c r="V924" s="1" t="str">
        <f t="shared" si="142"/>
        <v/>
      </c>
      <c r="W924" s="1" t="str">
        <f t="shared" si="145"/>
        <v/>
      </c>
    </row>
    <row r="925" spans="1:23" x14ac:dyDescent="0.3">
      <c r="A925" s="14"/>
      <c r="B925" s="15"/>
      <c r="C925" s="15"/>
      <c r="D925" s="15"/>
      <c r="E925" s="15"/>
      <c r="F925" s="15"/>
      <c r="G925" s="16"/>
      <c r="H925" s="14"/>
      <c r="I925" s="15"/>
      <c r="J925" s="15"/>
      <c r="K925" s="15"/>
      <c r="L925" s="15"/>
      <c r="M925" s="15"/>
      <c r="N925" s="16"/>
      <c r="T925" s="8">
        <f t="shared" si="143"/>
        <v>0</v>
      </c>
      <c r="U925" s="8">
        <f t="shared" si="144"/>
        <v>0</v>
      </c>
      <c r="V925" s="1" t="str">
        <f t="shared" si="142"/>
        <v/>
      </c>
      <c r="W925" s="1" t="str">
        <f t="shared" si="145"/>
        <v/>
      </c>
    </row>
    <row r="926" spans="1:23" x14ac:dyDescent="0.3">
      <c r="A926" s="14"/>
      <c r="B926" s="15"/>
      <c r="C926" s="15"/>
      <c r="D926" s="15"/>
      <c r="E926" s="15"/>
      <c r="F926" s="15"/>
      <c r="G926" s="16"/>
      <c r="H926" s="14"/>
      <c r="I926" s="15"/>
      <c r="J926" s="15"/>
      <c r="K926" s="15"/>
      <c r="L926" s="15"/>
      <c r="M926" s="15"/>
      <c r="N926" s="16"/>
      <c r="T926" s="8">
        <f t="shared" si="143"/>
        <v>0</v>
      </c>
      <c r="U926" s="8">
        <f t="shared" si="144"/>
        <v>0</v>
      </c>
      <c r="V926" s="1" t="str">
        <f t="shared" si="142"/>
        <v/>
      </c>
      <c r="W926" s="1" t="str">
        <f t="shared" si="145"/>
        <v/>
      </c>
    </row>
    <row r="927" spans="1:23" x14ac:dyDescent="0.3">
      <c r="A927" s="14"/>
      <c r="B927" s="15"/>
      <c r="C927" s="15"/>
      <c r="D927" s="15"/>
      <c r="E927" s="15"/>
      <c r="F927" s="15"/>
      <c r="G927" s="16"/>
      <c r="H927" s="14"/>
      <c r="I927" s="15"/>
      <c r="J927" s="15"/>
      <c r="K927" s="15"/>
      <c r="L927" s="15"/>
      <c r="M927" s="15"/>
      <c r="N927" s="16"/>
      <c r="T927" s="8">
        <f t="shared" si="143"/>
        <v>0</v>
      </c>
      <c r="U927" s="8">
        <f t="shared" si="144"/>
        <v>0</v>
      </c>
      <c r="V927" s="1" t="str">
        <f t="shared" si="142"/>
        <v/>
      </c>
      <c r="W927" s="1" t="str">
        <f t="shared" si="145"/>
        <v/>
      </c>
    </row>
    <row r="928" spans="1:23" x14ac:dyDescent="0.3">
      <c r="A928" s="14"/>
      <c r="B928" s="15"/>
      <c r="C928" s="15"/>
      <c r="D928" s="15"/>
      <c r="E928" s="15"/>
      <c r="F928" s="15"/>
      <c r="G928" s="16"/>
      <c r="H928" s="14"/>
      <c r="I928" s="15"/>
      <c r="J928" s="15"/>
      <c r="K928" s="15"/>
      <c r="L928" s="15"/>
      <c r="M928" s="15"/>
      <c r="N928" s="16"/>
      <c r="T928" s="8">
        <f t="shared" si="143"/>
        <v>0</v>
      </c>
      <c r="U928" s="8">
        <f t="shared" si="144"/>
        <v>0</v>
      </c>
      <c r="V928" s="1" t="str">
        <f t="shared" si="142"/>
        <v/>
      </c>
      <c r="W928" s="1" t="str">
        <f t="shared" si="145"/>
        <v/>
      </c>
    </row>
    <row r="929" spans="1:23" x14ac:dyDescent="0.3">
      <c r="A929" s="14"/>
      <c r="B929" s="15"/>
      <c r="C929" s="15"/>
      <c r="D929" s="15"/>
      <c r="E929" s="15"/>
      <c r="F929" s="15"/>
      <c r="G929" s="16"/>
      <c r="H929" s="14"/>
      <c r="I929" s="15"/>
      <c r="J929" s="15"/>
      <c r="K929" s="15"/>
      <c r="L929" s="15"/>
      <c r="M929" s="15"/>
      <c r="N929" s="16"/>
      <c r="T929" s="8">
        <f t="shared" si="143"/>
        <v>0</v>
      </c>
      <c r="U929" s="8">
        <f t="shared" si="144"/>
        <v>0</v>
      </c>
      <c r="V929" s="1" t="str">
        <f t="shared" si="142"/>
        <v/>
      </c>
      <c r="W929" s="1" t="str">
        <f t="shared" si="145"/>
        <v/>
      </c>
    </row>
    <row r="930" spans="1:23" x14ac:dyDescent="0.3">
      <c r="A930" s="14"/>
      <c r="B930" s="15"/>
      <c r="C930" s="15"/>
      <c r="D930" s="15"/>
      <c r="E930" s="15"/>
      <c r="F930" s="15"/>
      <c r="G930" s="16"/>
      <c r="H930" s="14"/>
      <c r="I930" s="15"/>
      <c r="J930" s="15"/>
      <c r="K930" s="15"/>
      <c r="L930" s="15"/>
      <c r="M930" s="15"/>
      <c r="N930" s="16"/>
      <c r="T930" s="8">
        <f t="shared" si="143"/>
        <v>0</v>
      </c>
      <c r="U930" s="8">
        <f t="shared" si="144"/>
        <v>0</v>
      </c>
      <c r="V930" s="1" t="str">
        <f t="shared" si="142"/>
        <v/>
      </c>
      <c r="W930" s="1" t="str">
        <f t="shared" si="145"/>
        <v/>
      </c>
    </row>
    <row r="931" spans="1:23" x14ac:dyDescent="0.3">
      <c r="A931" s="14"/>
      <c r="B931" s="15"/>
      <c r="C931" s="15"/>
      <c r="D931" s="15"/>
      <c r="E931" s="15"/>
      <c r="F931" s="15"/>
      <c r="G931" s="16"/>
      <c r="H931" s="14"/>
      <c r="I931" s="15"/>
      <c r="J931" s="15"/>
      <c r="K931" s="15"/>
      <c r="L931" s="15"/>
      <c r="M931" s="15"/>
      <c r="N931" s="16"/>
      <c r="T931" s="8">
        <f t="shared" si="143"/>
        <v>0</v>
      </c>
      <c r="U931" s="8">
        <f t="shared" si="144"/>
        <v>0</v>
      </c>
      <c r="V931" s="1" t="str">
        <f t="shared" si="142"/>
        <v/>
      </c>
      <c r="W931" s="1" t="str">
        <f t="shared" si="145"/>
        <v/>
      </c>
    </row>
    <row r="932" spans="1:23" x14ac:dyDescent="0.3">
      <c r="A932" s="14"/>
      <c r="B932" s="15"/>
      <c r="C932" s="15"/>
      <c r="D932" s="15"/>
      <c r="E932" s="15"/>
      <c r="F932" s="15"/>
      <c r="G932" s="16"/>
      <c r="H932" s="14"/>
      <c r="I932" s="15"/>
      <c r="J932" s="15"/>
      <c r="K932" s="15"/>
      <c r="L932" s="15"/>
      <c r="M932" s="15"/>
      <c r="N932" s="16"/>
      <c r="T932" s="8">
        <f t="shared" si="143"/>
        <v>0</v>
      </c>
      <c r="U932" s="8">
        <f t="shared" si="144"/>
        <v>0</v>
      </c>
      <c r="V932" s="1" t="str">
        <f t="shared" si="142"/>
        <v/>
      </c>
      <c r="W932" s="1" t="str">
        <f t="shared" si="145"/>
        <v/>
      </c>
    </row>
    <row r="933" spans="1:23" x14ac:dyDescent="0.3">
      <c r="A933" s="14"/>
      <c r="B933" s="15"/>
      <c r="C933" s="15"/>
      <c r="D933" s="15"/>
      <c r="E933" s="15"/>
      <c r="F933" s="15"/>
      <c r="G933" s="16"/>
      <c r="H933" s="14"/>
      <c r="I933" s="15"/>
      <c r="J933" s="15"/>
      <c r="K933" s="15"/>
      <c r="L933" s="15"/>
      <c r="M933" s="15"/>
      <c r="N933" s="16"/>
      <c r="T933" s="8">
        <f t="shared" si="143"/>
        <v>0</v>
      </c>
      <c r="U933" s="8">
        <f t="shared" si="144"/>
        <v>0</v>
      </c>
      <c r="V933" s="1" t="str">
        <f t="shared" si="142"/>
        <v/>
      </c>
      <c r="W933" s="1" t="str">
        <f t="shared" si="145"/>
        <v/>
      </c>
    </row>
    <row r="934" spans="1:23" x14ac:dyDescent="0.3">
      <c r="A934" s="14"/>
      <c r="B934" s="15"/>
      <c r="C934" s="15"/>
      <c r="D934" s="15"/>
      <c r="E934" s="15"/>
      <c r="F934" s="15"/>
      <c r="G934" s="16"/>
      <c r="H934" s="14"/>
      <c r="I934" s="15"/>
      <c r="J934" s="15"/>
      <c r="K934" s="15"/>
      <c r="L934" s="15"/>
      <c r="M934" s="15"/>
      <c r="N934" s="16"/>
      <c r="T934" s="8">
        <f t="shared" si="143"/>
        <v>0</v>
      </c>
      <c r="U934" s="8">
        <f t="shared" si="144"/>
        <v>0</v>
      </c>
      <c r="V934" s="1" t="str">
        <f t="shared" si="142"/>
        <v/>
      </c>
      <c r="W934" s="1" t="str">
        <f t="shared" si="145"/>
        <v/>
      </c>
    </row>
    <row r="935" spans="1:23" x14ac:dyDescent="0.3">
      <c r="A935" s="14"/>
      <c r="B935" s="15"/>
      <c r="C935" s="15"/>
      <c r="D935" s="15"/>
      <c r="E935" s="15"/>
      <c r="F935" s="15"/>
      <c r="G935" s="16"/>
      <c r="H935" s="14"/>
      <c r="I935" s="15"/>
      <c r="J935" s="15"/>
      <c r="K935" s="15"/>
      <c r="L935" s="15"/>
      <c r="M935" s="15"/>
      <c r="N935" s="16"/>
      <c r="T935" s="8">
        <f t="shared" si="143"/>
        <v>0</v>
      </c>
      <c r="U935" s="8">
        <f t="shared" si="144"/>
        <v>0</v>
      </c>
      <c r="V935" s="1" t="str">
        <f t="shared" si="142"/>
        <v/>
      </c>
      <c r="W935" s="1" t="str">
        <f t="shared" si="145"/>
        <v/>
      </c>
    </row>
    <row r="936" spans="1:23" x14ac:dyDescent="0.3">
      <c r="A936" s="14"/>
      <c r="B936" s="15"/>
      <c r="C936" s="15"/>
      <c r="D936" s="15"/>
      <c r="E936" s="15"/>
      <c r="F936" s="15"/>
      <c r="G936" s="16"/>
      <c r="H936" s="14"/>
      <c r="I936" s="15"/>
      <c r="J936" s="15"/>
      <c r="K936" s="15"/>
      <c r="L936" s="15"/>
      <c r="M936" s="15"/>
      <c r="N936" s="16"/>
      <c r="T936" s="8">
        <f t="shared" si="143"/>
        <v>0</v>
      </c>
      <c r="U936" s="8">
        <f t="shared" si="144"/>
        <v>0</v>
      </c>
      <c r="V936" s="1" t="str">
        <f t="shared" si="142"/>
        <v/>
      </c>
      <c r="W936" s="1" t="str">
        <f t="shared" si="145"/>
        <v/>
      </c>
    </row>
    <row r="937" spans="1:23" x14ac:dyDescent="0.3">
      <c r="A937" s="14"/>
      <c r="B937" s="15"/>
      <c r="C937" s="15"/>
      <c r="D937" s="15"/>
      <c r="E937" s="15"/>
      <c r="F937" s="15"/>
      <c r="G937" s="16"/>
      <c r="H937" s="14"/>
      <c r="I937" s="15"/>
      <c r="J937" s="15"/>
      <c r="K937" s="15"/>
      <c r="L937" s="15"/>
      <c r="M937" s="15"/>
      <c r="N937" s="16"/>
      <c r="T937" s="8">
        <f t="shared" si="143"/>
        <v>0</v>
      </c>
      <c r="U937" s="8">
        <f t="shared" si="144"/>
        <v>0</v>
      </c>
      <c r="V937" s="1" t="str">
        <f t="shared" si="142"/>
        <v/>
      </c>
      <c r="W937" s="1" t="str">
        <f t="shared" si="145"/>
        <v/>
      </c>
    </row>
    <row r="938" spans="1:23" x14ac:dyDescent="0.3">
      <c r="A938" s="14"/>
      <c r="B938" s="15"/>
      <c r="C938" s="15"/>
      <c r="D938" s="15"/>
      <c r="E938" s="15"/>
      <c r="F938" s="15"/>
      <c r="G938" s="16"/>
      <c r="H938" s="14"/>
      <c r="I938" s="15"/>
      <c r="J938" s="15"/>
      <c r="K938" s="15"/>
      <c r="L938" s="15"/>
      <c r="M938" s="15"/>
      <c r="N938" s="16"/>
      <c r="T938" s="8">
        <f t="shared" si="143"/>
        <v>0</v>
      </c>
      <c r="U938" s="8">
        <f t="shared" si="144"/>
        <v>0</v>
      </c>
      <c r="V938" s="1" t="str">
        <f t="shared" si="142"/>
        <v/>
      </c>
      <c r="W938" s="1" t="str">
        <f t="shared" si="145"/>
        <v/>
      </c>
    </row>
    <row r="939" spans="1:23" x14ac:dyDescent="0.3">
      <c r="A939" s="14"/>
      <c r="B939" s="15"/>
      <c r="C939" s="15"/>
      <c r="D939" s="15"/>
      <c r="E939" s="15"/>
      <c r="F939" s="15"/>
      <c r="G939" s="16"/>
      <c r="H939" s="14"/>
      <c r="I939" s="15"/>
      <c r="J939" s="15"/>
      <c r="K939" s="15"/>
      <c r="L939" s="15"/>
      <c r="M939" s="15"/>
      <c r="N939" s="16"/>
      <c r="T939" s="8">
        <f t="shared" si="143"/>
        <v>0</v>
      </c>
      <c r="U939" s="8">
        <f t="shared" si="144"/>
        <v>0</v>
      </c>
      <c r="V939" s="1" t="str">
        <f t="shared" si="142"/>
        <v/>
      </c>
      <c r="W939" s="1" t="str">
        <f t="shared" si="145"/>
        <v/>
      </c>
    </row>
    <row r="940" spans="1:23" x14ac:dyDescent="0.3">
      <c r="A940" s="14"/>
      <c r="B940" s="15"/>
      <c r="C940" s="15"/>
      <c r="D940" s="15"/>
      <c r="E940" s="15"/>
      <c r="F940" s="15"/>
      <c r="G940" s="16"/>
      <c r="H940" s="14"/>
      <c r="I940" s="15"/>
      <c r="J940" s="15"/>
      <c r="K940" s="15"/>
      <c r="L940" s="15"/>
      <c r="M940" s="15"/>
      <c r="N940" s="16"/>
      <c r="T940" s="8">
        <f t="shared" si="143"/>
        <v>0</v>
      </c>
      <c r="U940" s="8">
        <f t="shared" si="144"/>
        <v>0</v>
      </c>
      <c r="V940" s="1" t="str">
        <f t="shared" si="142"/>
        <v/>
      </c>
      <c r="W940" s="1" t="str">
        <f t="shared" si="145"/>
        <v/>
      </c>
    </row>
    <row r="941" spans="1:23" x14ac:dyDescent="0.3">
      <c r="A941" s="14"/>
      <c r="B941" s="15"/>
      <c r="C941" s="15"/>
      <c r="D941" s="15"/>
      <c r="E941" s="15"/>
      <c r="F941" s="15"/>
      <c r="G941" s="16"/>
      <c r="H941" s="14"/>
      <c r="I941" s="15"/>
      <c r="J941" s="15"/>
      <c r="K941" s="15"/>
      <c r="L941" s="15"/>
      <c r="M941" s="15"/>
      <c r="N941" s="16"/>
      <c r="T941" s="8">
        <f t="shared" si="143"/>
        <v>0</v>
      </c>
      <c r="U941" s="8">
        <f t="shared" si="144"/>
        <v>0</v>
      </c>
      <c r="V941" s="1" t="str">
        <f t="shared" si="142"/>
        <v/>
      </c>
      <c r="W941" s="1" t="str">
        <f t="shared" si="145"/>
        <v/>
      </c>
    </row>
    <row r="942" spans="1:23" x14ac:dyDescent="0.3">
      <c r="A942" s="14"/>
      <c r="B942" s="15"/>
      <c r="C942" s="15"/>
      <c r="D942" s="15"/>
      <c r="E942" s="15"/>
      <c r="F942" s="15"/>
      <c r="G942" s="16"/>
      <c r="H942" s="14"/>
      <c r="I942" s="15"/>
      <c r="J942" s="15"/>
      <c r="K942" s="15"/>
      <c r="L942" s="15"/>
      <c r="M942" s="15"/>
      <c r="N942" s="16"/>
      <c r="T942" s="8">
        <f t="shared" si="143"/>
        <v>0</v>
      </c>
      <c r="U942" s="8">
        <f t="shared" si="144"/>
        <v>0</v>
      </c>
      <c r="V942" s="1" t="str">
        <f t="shared" si="142"/>
        <v/>
      </c>
      <c r="W942" s="1" t="str">
        <f t="shared" si="145"/>
        <v/>
      </c>
    </row>
    <row r="943" spans="1:23" x14ac:dyDescent="0.3">
      <c r="A943" s="14"/>
      <c r="B943" s="15"/>
      <c r="C943" s="15"/>
      <c r="D943" s="15"/>
      <c r="E943" s="15"/>
      <c r="F943" s="15"/>
      <c r="G943" s="16"/>
      <c r="H943" s="14"/>
      <c r="I943" s="15"/>
      <c r="J943" s="15"/>
      <c r="K943" s="15"/>
      <c r="L943" s="15"/>
      <c r="M943" s="15"/>
      <c r="N943" s="16"/>
      <c r="T943" s="8">
        <f t="shared" si="143"/>
        <v>0</v>
      </c>
      <c r="U943" s="8">
        <f t="shared" si="144"/>
        <v>0</v>
      </c>
      <c r="V943" s="1" t="str">
        <f t="shared" si="142"/>
        <v/>
      </c>
      <c r="W943" s="1" t="str">
        <f t="shared" si="145"/>
        <v/>
      </c>
    </row>
    <row r="944" spans="1:23" x14ac:dyDescent="0.3">
      <c r="A944" s="14"/>
      <c r="B944" s="15"/>
      <c r="C944" s="15"/>
      <c r="D944" s="15"/>
      <c r="E944" s="15"/>
      <c r="F944" s="15"/>
      <c r="G944" s="16"/>
      <c r="H944" s="14"/>
      <c r="I944" s="15"/>
      <c r="J944" s="15"/>
      <c r="K944" s="15"/>
      <c r="L944" s="15"/>
      <c r="M944" s="15"/>
      <c r="N944" s="16"/>
      <c r="T944" s="8">
        <f t="shared" si="143"/>
        <v>0</v>
      </c>
      <c r="U944" s="8">
        <f t="shared" si="144"/>
        <v>0</v>
      </c>
      <c r="V944" s="1" t="str">
        <f t="shared" si="142"/>
        <v/>
      </c>
      <c r="W944" s="1" t="str">
        <f t="shared" si="145"/>
        <v/>
      </c>
    </row>
    <row r="945" spans="1:23" x14ac:dyDescent="0.3">
      <c r="A945" s="14"/>
      <c r="B945" s="15"/>
      <c r="C945" s="15"/>
      <c r="D945" s="15"/>
      <c r="E945" s="15"/>
      <c r="F945" s="15"/>
      <c r="G945" s="16"/>
      <c r="H945" s="14"/>
      <c r="I945" s="15"/>
      <c r="J945" s="15"/>
      <c r="K945" s="15"/>
      <c r="L945" s="15"/>
      <c r="M945" s="15"/>
      <c r="N945" s="16"/>
      <c r="T945" s="8">
        <f t="shared" si="143"/>
        <v>0</v>
      </c>
      <c r="U945" s="8">
        <f t="shared" si="144"/>
        <v>0</v>
      </c>
      <c r="V945" s="1" t="str">
        <f t="shared" si="142"/>
        <v/>
      </c>
      <c r="W945" s="1" t="str">
        <f t="shared" si="145"/>
        <v/>
      </c>
    </row>
    <row r="946" spans="1:23" x14ac:dyDescent="0.3">
      <c r="A946" s="14"/>
      <c r="B946" s="15"/>
      <c r="C946" s="15"/>
      <c r="D946" s="15"/>
      <c r="E946" s="15"/>
      <c r="F946" s="15"/>
      <c r="G946" s="16"/>
      <c r="H946" s="14"/>
      <c r="I946" s="15"/>
      <c r="J946" s="15"/>
      <c r="K946" s="15"/>
      <c r="L946" s="15"/>
      <c r="M946" s="15"/>
      <c r="N946" s="16"/>
      <c r="T946" s="8">
        <f t="shared" si="143"/>
        <v>0</v>
      </c>
      <c r="U946" s="8">
        <f t="shared" si="144"/>
        <v>0</v>
      </c>
      <c r="V946" s="1" t="str">
        <f t="shared" si="142"/>
        <v/>
      </c>
      <c r="W946" s="1" t="str">
        <f t="shared" si="145"/>
        <v/>
      </c>
    </row>
    <row r="947" spans="1:23" x14ac:dyDescent="0.3">
      <c r="A947" s="14"/>
      <c r="B947" s="15"/>
      <c r="C947" s="15"/>
      <c r="D947" s="15"/>
      <c r="E947" s="15"/>
      <c r="F947" s="15"/>
      <c r="G947" s="16"/>
      <c r="H947" s="14"/>
      <c r="I947" s="15"/>
      <c r="J947" s="15"/>
      <c r="K947" s="15"/>
      <c r="L947" s="15"/>
      <c r="M947" s="15"/>
      <c r="N947" s="16"/>
      <c r="T947" s="8">
        <f t="shared" si="143"/>
        <v>0</v>
      </c>
      <c r="U947" s="8">
        <f t="shared" si="144"/>
        <v>0</v>
      </c>
      <c r="V947" s="1" t="str">
        <f t="shared" si="142"/>
        <v/>
      </c>
      <c r="W947" s="1" t="str">
        <f t="shared" si="145"/>
        <v/>
      </c>
    </row>
    <row r="948" spans="1:23" x14ac:dyDescent="0.3">
      <c r="A948" s="14"/>
      <c r="B948" s="15"/>
      <c r="C948" s="15"/>
      <c r="D948" s="15"/>
      <c r="E948" s="15"/>
      <c r="F948" s="15"/>
      <c r="G948" s="16"/>
      <c r="H948" s="14"/>
      <c r="I948" s="15"/>
      <c r="J948" s="15"/>
      <c r="K948" s="15"/>
      <c r="L948" s="15"/>
      <c r="M948" s="15"/>
      <c r="N948" s="16"/>
      <c r="T948" s="8">
        <f t="shared" si="143"/>
        <v>0</v>
      </c>
      <c r="U948" s="8">
        <f t="shared" si="144"/>
        <v>0</v>
      </c>
      <c r="V948" s="1" t="str">
        <f t="shared" si="142"/>
        <v/>
      </c>
      <c r="W948" s="1" t="str">
        <f t="shared" si="145"/>
        <v/>
      </c>
    </row>
    <row r="949" spans="1:23" x14ac:dyDescent="0.3">
      <c r="A949" s="14"/>
      <c r="B949" s="15"/>
      <c r="C949" s="15"/>
      <c r="D949" s="15"/>
      <c r="E949" s="15"/>
      <c r="F949" s="15"/>
      <c r="G949" s="16"/>
      <c r="H949" s="14"/>
      <c r="I949" s="15"/>
      <c r="J949" s="15"/>
      <c r="K949" s="15"/>
      <c r="L949" s="15"/>
      <c r="M949" s="15"/>
      <c r="N949" s="16"/>
      <c r="T949" s="8">
        <f t="shared" si="143"/>
        <v>0</v>
      </c>
      <c r="U949" s="8">
        <f t="shared" si="144"/>
        <v>0</v>
      </c>
      <c r="V949" s="1" t="str">
        <f t="shared" si="142"/>
        <v/>
      </c>
      <c r="W949" s="1" t="str">
        <f t="shared" si="145"/>
        <v/>
      </c>
    </row>
    <row r="950" spans="1:23" x14ac:dyDescent="0.3">
      <c r="A950" s="14"/>
      <c r="B950" s="15"/>
      <c r="C950" s="15"/>
      <c r="D950" s="15"/>
      <c r="E950" s="15"/>
      <c r="F950" s="15"/>
      <c r="G950" s="16"/>
      <c r="H950" s="14"/>
      <c r="I950" s="15"/>
      <c r="J950" s="15"/>
      <c r="K950" s="15"/>
      <c r="L950" s="15"/>
      <c r="M950" s="15"/>
      <c r="N950" s="16"/>
      <c r="T950" s="8">
        <f t="shared" si="143"/>
        <v>0</v>
      </c>
      <c r="U950" s="8">
        <f t="shared" si="144"/>
        <v>0</v>
      </c>
      <c r="V950" s="1" t="str">
        <f t="shared" si="142"/>
        <v/>
      </c>
      <c r="W950" s="1" t="str">
        <f t="shared" si="145"/>
        <v/>
      </c>
    </row>
    <row r="951" spans="1:23" x14ac:dyDescent="0.3">
      <c r="A951" s="14"/>
      <c r="B951" s="15"/>
      <c r="C951" s="15"/>
      <c r="D951" s="15"/>
      <c r="E951" s="15"/>
      <c r="F951" s="15"/>
      <c r="G951" s="16"/>
      <c r="H951" s="14"/>
      <c r="I951" s="15"/>
      <c r="J951" s="15"/>
      <c r="K951" s="15"/>
      <c r="L951" s="15"/>
      <c r="M951" s="15"/>
      <c r="N951" s="16"/>
      <c r="T951" s="8">
        <f t="shared" si="143"/>
        <v>0</v>
      </c>
      <c r="U951" s="8">
        <f t="shared" si="144"/>
        <v>0</v>
      </c>
      <c r="V951" s="1" t="str">
        <f t="shared" si="142"/>
        <v/>
      </c>
      <c r="W951" s="1" t="str">
        <f t="shared" si="145"/>
        <v/>
      </c>
    </row>
    <row r="952" spans="1:23" x14ac:dyDescent="0.3">
      <c r="A952" s="14"/>
      <c r="B952" s="15"/>
      <c r="C952" s="15"/>
      <c r="D952" s="15"/>
      <c r="E952" s="15"/>
      <c r="F952" s="15"/>
      <c r="G952" s="16"/>
      <c r="H952" s="14"/>
      <c r="I952" s="15"/>
      <c r="J952" s="15"/>
      <c r="K952" s="15"/>
      <c r="L952" s="15"/>
      <c r="M952" s="15"/>
      <c r="N952" s="16"/>
      <c r="T952" s="8">
        <f t="shared" si="143"/>
        <v>0</v>
      </c>
      <c r="U952" s="8">
        <f t="shared" si="144"/>
        <v>0</v>
      </c>
      <c r="V952" s="1" t="str">
        <f t="shared" si="142"/>
        <v/>
      </c>
      <c r="W952" s="1" t="str">
        <f t="shared" si="145"/>
        <v/>
      </c>
    </row>
    <row r="953" spans="1:23" x14ac:dyDescent="0.3">
      <c r="A953" s="14"/>
      <c r="B953" s="15"/>
      <c r="C953" s="15"/>
      <c r="D953" s="15"/>
      <c r="E953" s="15"/>
      <c r="F953" s="15"/>
      <c r="G953" s="16"/>
      <c r="H953" s="14"/>
      <c r="I953" s="15"/>
      <c r="J953" s="15"/>
      <c r="K953" s="15"/>
      <c r="L953" s="15"/>
      <c r="M953" s="15"/>
      <c r="N953" s="16"/>
      <c r="T953" s="8">
        <f t="shared" si="143"/>
        <v>0</v>
      </c>
      <c r="U953" s="8">
        <f t="shared" si="144"/>
        <v>0</v>
      </c>
      <c r="V953" s="1" t="str">
        <f t="shared" si="142"/>
        <v/>
      </c>
      <c r="W953" s="1" t="str">
        <f t="shared" si="145"/>
        <v/>
      </c>
    </row>
    <row r="954" spans="1:23" x14ac:dyDescent="0.3">
      <c r="A954" s="14"/>
      <c r="B954" s="15"/>
      <c r="C954" s="15"/>
      <c r="D954" s="15"/>
      <c r="E954" s="15"/>
      <c r="F954" s="15"/>
      <c r="G954" s="16"/>
      <c r="H954" s="14"/>
      <c r="I954" s="15"/>
      <c r="J954" s="15"/>
      <c r="K954" s="15"/>
      <c r="L954" s="15"/>
      <c r="M954" s="15"/>
      <c r="N954" s="16"/>
      <c r="T954" s="8">
        <f t="shared" si="143"/>
        <v>0</v>
      </c>
      <c r="U954" s="8">
        <f t="shared" si="144"/>
        <v>0</v>
      </c>
      <c r="V954" s="1" t="str">
        <f t="shared" si="142"/>
        <v/>
      </c>
      <c r="W954" s="1" t="str">
        <f t="shared" si="145"/>
        <v/>
      </c>
    </row>
    <row r="955" spans="1:23" x14ac:dyDescent="0.3">
      <c r="A955" s="14"/>
      <c r="B955" s="15"/>
      <c r="C955" s="15"/>
      <c r="D955" s="15"/>
      <c r="E955" s="15"/>
      <c r="F955" s="15"/>
      <c r="G955" s="16"/>
      <c r="H955" s="14"/>
      <c r="I955" s="15"/>
      <c r="J955" s="15"/>
      <c r="K955" s="15"/>
      <c r="L955" s="15"/>
      <c r="M955" s="15"/>
      <c r="N955" s="16"/>
      <c r="T955" s="8">
        <f t="shared" si="143"/>
        <v>0</v>
      </c>
      <c r="U955" s="8">
        <f t="shared" si="144"/>
        <v>0</v>
      </c>
      <c r="V955" s="1" t="str">
        <f t="shared" si="142"/>
        <v/>
      </c>
      <c r="W955" s="1" t="str">
        <f t="shared" si="145"/>
        <v/>
      </c>
    </row>
    <row r="956" spans="1:23" x14ac:dyDescent="0.3">
      <c r="A956" s="14"/>
      <c r="B956" s="15"/>
      <c r="C956" s="15"/>
      <c r="D956" s="15"/>
      <c r="E956" s="15"/>
      <c r="F956" s="15"/>
      <c r="G956" s="16"/>
      <c r="H956" s="14"/>
      <c r="I956" s="15"/>
      <c r="J956" s="15"/>
      <c r="K956" s="15"/>
      <c r="L956" s="15"/>
      <c r="M956" s="15"/>
      <c r="N956" s="16"/>
      <c r="T956" s="8">
        <f t="shared" si="143"/>
        <v>0</v>
      </c>
      <c r="U956" s="8">
        <f t="shared" si="144"/>
        <v>0</v>
      </c>
      <c r="V956" s="1" t="str">
        <f t="shared" si="142"/>
        <v/>
      </c>
      <c r="W956" s="1" t="str">
        <f t="shared" si="145"/>
        <v/>
      </c>
    </row>
    <row r="957" spans="1:23" x14ac:dyDescent="0.3">
      <c r="A957" s="14"/>
      <c r="B957" s="15"/>
      <c r="C957" s="15"/>
      <c r="D957" s="15"/>
      <c r="E957" s="15"/>
      <c r="F957" s="15"/>
      <c r="G957" s="16"/>
      <c r="H957" s="14"/>
      <c r="I957" s="15"/>
      <c r="J957" s="15"/>
      <c r="K957" s="15"/>
      <c r="L957" s="15"/>
      <c r="M957" s="15"/>
      <c r="N957" s="16"/>
      <c r="T957" s="8">
        <f t="shared" si="143"/>
        <v>0</v>
      </c>
      <c r="U957" s="8">
        <f t="shared" si="144"/>
        <v>0</v>
      </c>
      <c r="V957" s="1" t="str">
        <f t="shared" si="142"/>
        <v/>
      </c>
      <c r="W957" s="1" t="str">
        <f t="shared" si="145"/>
        <v/>
      </c>
    </row>
    <row r="958" spans="1:23" x14ac:dyDescent="0.3">
      <c r="A958" s="14"/>
      <c r="B958" s="15"/>
      <c r="C958" s="15"/>
      <c r="D958" s="15"/>
      <c r="E958" s="15"/>
      <c r="F958" s="15"/>
      <c r="G958" s="16"/>
      <c r="H958" s="14"/>
      <c r="I958" s="15"/>
      <c r="J958" s="15"/>
      <c r="K958" s="15"/>
      <c r="L958" s="15"/>
      <c r="M958" s="15"/>
      <c r="N958" s="16"/>
      <c r="T958" s="8">
        <f t="shared" si="143"/>
        <v>0</v>
      </c>
      <c r="U958" s="8">
        <f t="shared" si="144"/>
        <v>0</v>
      </c>
      <c r="V958" s="1" t="str">
        <f t="shared" si="142"/>
        <v/>
      </c>
      <c r="W958" s="1" t="str">
        <f t="shared" si="145"/>
        <v/>
      </c>
    </row>
    <row r="959" spans="1:23" x14ac:dyDescent="0.3">
      <c r="A959" s="14"/>
      <c r="B959" s="15"/>
      <c r="C959" s="15"/>
      <c r="D959" s="15"/>
      <c r="E959" s="15"/>
      <c r="F959" s="15"/>
      <c r="G959" s="16"/>
      <c r="H959" s="14"/>
      <c r="I959" s="15"/>
      <c r="J959" s="15"/>
      <c r="K959" s="15"/>
      <c r="L959" s="15"/>
      <c r="M959" s="15"/>
      <c r="N959" s="16"/>
      <c r="T959" s="8">
        <f t="shared" si="143"/>
        <v>0</v>
      </c>
      <c r="U959" s="8">
        <f t="shared" si="144"/>
        <v>0</v>
      </c>
      <c r="V959" s="1" t="str">
        <f t="shared" si="142"/>
        <v/>
      </c>
      <c r="W959" s="1" t="str">
        <f t="shared" si="145"/>
        <v/>
      </c>
    </row>
    <row r="960" spans="1:23" x14ac:dyDescent="0.3">
      <c r="A960" s="14"/>
      <c r="B960" s="15"/>
      <c r="C960" s="15"/>
      <c r="D960" s="15"/>
      <c r="E960" s="15"/>
      <c r="F960" s="15"/>
      <c r="G960" s="16"/>
      <c r="H960" s="14"/>
      <c r="I960" s="15"/>
      <c r="J960" s="15"/>
      <c r="K960" s="15"/>
      <c r="L960" s="15"/>
      <c r="M960" s="15"/>
      <c r="N960" s="16"/>
      <c r="T960" s="8">
        <f t="shared" si="143"/>
        <v>0</v>
      </c>
      <c r="U960" s="8">
        <f t="shared" si="144"/>
        <v>0</v>
      </c>
      <c r="V960" s="1" t="str">
        <f t="shared" si="142"/>
        <v/>
      </c>
      <c r="W960" s="1" t="str">
        <f t="shared" si="145"/>
        <v/>
      </c>
    </row>
    <row r="961" spans="1:23" x14ac:dyDescent="0.3">
      <c r="A961" s="14"/>
      <c r="B961" s="15"/>
      <c r="C961" s="15"/>
      <c r="D961" s="15"/>
      <c r="E961" s="15"/>
      <c r="F961" s="15"/>
      <c r="G961" s="16"/>
      <c r="H961" s="14"/>
      <c r="I961" s="15"/>
      <c r="J961" s="15"/>
      <c r="K961" s="15"/>
      <c r="L961" s="15"/>
      <c r="M961" s="15"/>
      <c r="N961" s="16"/>
      <c r="T961" s="8">
        <f t="shared" si="143"/>
        <v>0</v>
      </c>
      <c r="U961" s="8">
        <f t="shared" si="144"/>
        <v>0</v>
      </c>
      <c r="V961" s="1" t="str">
        <f t="shared" si="142"/>
        <v/>
      </c>
      <c r="W961" s="1" t="str">
        <f t="shared" si="145"/>
        <v/>
      </c>
    </row>
    <row r="962" spans="1:23" x14ac:dyDescent="0.3">
      <c r="A962" s="14"/>
      <c r="B962" s="15"/>
      <c r="C962" s="15"/>
      <c r="D962" s="15"/>
      <c r="E962" s="15"/>
      <c r="F962" s="15"/>
      <c r="G962" s="16"/>
      <c r="H962" s="14"/>
      <c r="I962" s="15"/>
      <c r="J962" s="15"/>
      <c r="K962" s="15"/>
      <c r="L962" s="15"/>
      <c r="M962" s="15"/>
      <c r="N962" s="16"/>
      <c r="T962" s="8">
        <f t="shared" si="143"/>
        <v>0</v>
      </c>
      <c r="U962" s="8">
        <f t="shared" si="144"/>
        <v>0</v>
      </c>
      <c r="V962" s="1" t="str">
        <f t="shared" si="142"/>
        <v/>
      </c>
      <c r="W962" s="1" t="str">
        <f t="shared" si="145"/>
        <v/>
      </c>
    </row>
    <row r="963" spans="1:23" x14ac:dyDescent="0.3">
      <c r="A963" s="14"/>
      <c r="B963" s="15"/>
      <c r="C963" s="15"/>
      <c r="D963" s="15"/>
      <c r="E963" s="15"/>
      <c r="F963" s="15"/>
      <c r="G963" s="16"/>
      <c r="H963" s="14"/>
      <c r="I963" s="15"/>
      <c r="J963" s="15"/>
      <c r="K963" s="15"/>
      <c r="L963" s="15"/>
      <c r="M963" s="15"/>
      <c r="N963" s="16"/>
      <c r="T963" s="8">
        <f t="shared" si="143"/>
        <v>0</v>
      </c>
      <c r="U963" s="8">
        <f t="shared" si="144"/>
        <v>0</v>
      </c>
      <c r="V963" s="1" t="str">
        <f t="shared" si="142"/>
        <v/>
      </c>
      <c r="W963" s="1" t="str">
        <f t="shared" si="145"/>
        <v/>
      </c>
    </row>
    <row r="964" spans="1:23" x14ac:dyDescent="0.3">
      <c r="A964" s="14"/>
      <c r="B964" s="15"/>
      <c r="C964" s="15"/>
      <c r="D964" s="15"/>
      <c r="E964" s="15"/>
      <c r="F964" s="15"/>
      <c r="G964" s="16"/>
      <c r="H964" s="14"/>
      <c r="I964" s="15"/>
      <c r="J964" s="15"/>
      <c r="K964" s="15"/>
      <c r="L964" s="15"/>
      <c r="M964" s="15"/>
      <c r="N964" s="16"/>
      <c r="T964" s="8">
        <f t="shared" si="143"/>
        <v>0</v>
      </c>
      <c r="U964" s="8">
        <f t="shared" si="144"/>
        <v>0</v>
      </c>
      <c r="V964" s="1" t="str">
        <f t="shared" si="142"/>
        <v/>
      </c>
      <c r="W964" s="1" t="str">
        <f t="shared" si="145"/>
        <v/>
      </c>
    </row>
    <row r="965" spans="1:23" x14ac:dyDescent="0.3">
      <c r="A965" s="14"/>
      <c r="B965" s="15"/>
      <c r="C965" s="15"/>
      <c r="D965" s="15"/>
      <c r="E965" s="15"/>
      <c r="F965" s="15"/>
      <c r="G965" s="16"/>
      <c r="H965" s="14"/>
      <c r="I965" s="15"/>
      <c r="J965" s="15"/>
      <c r="K965" s="15"/>
      <c r="L965" s="15"/>
      <c r="M965" s="15"/>
      <c r="N965" s="16"/>
      <c r="T965" s="8">
        <f t="shared" si="143"/>
        <v>0</v>
      </c>
      <c r="U965" s="8">
        <f t="shared" si="144"/>
        <v>0</v>
      </c>
      <c r="V965" s="1" t="str">
        <f t="shared" si="142"/>
        <v/>
      </c>
      <c r="W965" s="1" t="str">
        <f t="shared" si="145"/>
        <v/>
      </c>
    </row>
    <row r="966" spans="1:23" x14ac:dyDescent="0.3">
      <c r="A966" s="14"/>
      <c r="B966" s="15"/>
      <c r="C966" s="15"/>
      <c r="D966" s="15"/>
      <c r="E966" s="15"/>
      <c r="F966" s="15"/>
      <c r="G966" s="16"/>
      <c r="H966" s="14"/>
      <c r="I966" s="15"/>
      <c r="J966" s="15"/>
      <c r="K966" s="15"/>
      <c r="L966" s="15"/>
      <c r="M966" s="15"/>
      <c r="N966" s="16"/>
      <c r="T966" s="8">
        <f t="shared" si="143"/>
        <v>0</v>
      </c>
      <c r="U966" s="8">
        <f t="shared" si="144"/>
        <v>0</v>
      </c>
      <c r="V966" s="1" t="str">
        <f t="shared" si="142"/>
        <v/>
      </c>
      <c r="W966" s="1" t="str">
        <f t="shared" si="145"/>
        <v/>
      </c>
    </row>
    <row r="967" spans="1:23" x14ac:dyDescent="0.3">
      <c r="A967" s="14"/>
      <c r="B967" s="15"/>
      <c r="C967" s="15"/>
      <c r="D967" s="15"/>
      <c r="E967" s="15"/>
      <c r="F967" s="15"/>
      <c r="G967" s="16"/>
      <c r="H967" s="14"/>
      <c r="I967" s="15"/>
      <c r="J967" s="15"/>
      <c r="K967" s="15"/>
      <c r="L967" s="15"/>
      <c r="M967" s="15"/>
      <c r="N967" s="16"/>
      <c r="T967" s="8">
        <f t="shared" si="143"/>
        <v>0</v>
      </c>
      <c r="U967" s="8">
        <f t="shared" si="144"/>
        <v>0</v>
      </c>
      <c r="V967" s="1" t="str">
        <f t="shared" si="142"/>
        <v/>
      </c>
      <c r="W967" s="1" t="str">
        <f t="shared" si="145"/>
        <v/>
      </c>
    </row>
    <row r="968" spans="1:23" x14ac:dyDescent="0.3">
      <c r="A968" s="14"/>
      <c r="B968" s="15"/>
      <c r="C968" s="15"/>
      <c r="D968" s="15"/>
      <c r="E968" s="15"/>
      <c r="F968" s="15"/>
      <c r="G968" s="16"/>
      <c r="H968" s="14"/>
      <c r="I968" s="15"/>
      <c r="J968" s="15"/>
      <c r="K968" s="15"/>
      <c r="L968" s="15"/>
      <c r="M968" s="15"/>
      <c r="N968" s="16"/>
      <c r="T968" s="8">
        <f t="shared" si="143"/>
        <v>0</v>
      </c>
      <c r="U968" s="8">
        <f t="shared" si="144"/>
        <v>0</v>
      </c>
      <c r="V968" s="1" t="str">
        <f t="shared" ref="V968:V1031" si="146">IF(A968&lt;&gt;"",1,"")</f>
        <v/>
      </c>
      <c r="W968" s="1" t="str">
        <f t="shared" si="145"/>
        <v/>
      </c>
    </row>
    <row r="969" spans="1:23" x14ac:dyDescent="0.3">
      <c r="A969" s="14"/>
      <c r="B969" s="15"/>
      <c r="C969" s="15"/>
      <c r="D969" s="15"/>
      <c r="E969" s="15"/>
      <c r="F969" s="15"/>
      <c r="G969" s="16"/>
      <c r="H969" s="14"/>
      <c r="I969" s="15"/>
      <c r="J969" s="15"/>
      <c r="K969" s="15"/>
      <c r="L969" s="15"/>
      <c r="M969" s="15"/>
      <c r="N969" s="16"/>
      <c r="T969" s="8">
        <f t="shared" ref="T969:T1032" si="147">IF(A969&lt;&gt;"",MIN(F969,B969-D969),0)</f>
        <v>0</v>
      </c>
      <c r="U969" s="8">
        <f t="shared" ref="U969:U1032" si="148">IF(H969&lt;&gt;"",MIN(M969,I969-K969),0)</f>
        <v>0</v>
      </c>
      <c r="V969" s="1" t="str">
        <f t="shared" si="146"/>
        <v/>
      </c>
      <c r="W969" s="1" t="str">
        <f t="shared" ref="W969:W1032" si="149">IF(H969&lt;&gt;"",1,"")</f>
        <v/>
      </c>
    </row>
    <row r="970" spans="1:23" x14ac:dyDescent="0.3">
      <c r="A970" s="14"/>
      <c r="B970" s="15"/>
      <c r="C970" s="15"/>
      <c r="D970" s="15"/>
      <c r="E970" s="15"/>
      <c r="F970" s="15"/>
      <c r="G970" s="16"/>
      <c r="H970" s="14"/>
      <c r="I970" s="15"/>
      <c r="J970" s="15"/>
      <c r="K970" s="15"/>
      <c r="L970" s="15"/>
      <c r="M970" s="15"/>
      <c r="N970" s="16"/>
      <c r="T970" s="8">
        <f t="shared" si="147"/>
        <v>0</v>
      </c>
      <c r="U970" s="8">
        <f t="shared" si="148"/>
        <v>0</v>
      </c>
      <c r="V970" s="1" t="str">
        <f t="shared" si="146"/>
        <v/>
      </c>
      <c r="W970" s="1" t="str">
        <f t="shared" si="149"/>
        <v/>
      </c>
    </row>
    <row r="971" spans="1:23" x14ac:dyDescent="0.3">
      <c r="A971" s="14"/>
      <c r="B971" s="15"/>
      <c r="C971" s="15"/>
      <c r="D971" s="15"/>
      <c r="E971" s="15"/>
      <c r="F971" s="15"/>
      <c r="G971" s="16"/>
      <c r="H971" s="14"/>
      <c r="I971" s="15"/>
      <c r="J971" s="15"/>
      <c r="K971" s="15"/>
      <c r="L971" s="15"/>
      <c r="M971" s="15"/>
      <c r="N971" s="16"/>
      <c r="T971" s="8">
        <f t="shared" si="147"/>
        <v>0</v>
      </c>
      <c r="U971" s="8">
        <f t="shared" si="148"/>
        <v>0</v>
      </c>
      <c r="V971" s="1" t="str">
        <f t="shared" si="146"/>
        <v/>
      </c>
      <c r="W971" s="1" t="str">
        <f t="shared" si="149"/>
        <v/>
      </c>
    </row>
    <row r="972" spans="1:23" x14ac:dyDescent="0.3">
      <c r="A972" s="14"/>
      <c r="B972" s="15"/>
      <c r="C972" s="15"/>
      <c r="D972" s="15"/>
      <c r="E972" s="15"/>
      <c r="F972" s="15"/>
      <c r="G972" s="16"/>
      <c r="H972" s="14"/>
      <c r="I972" s="15"/>
      <c r="J972" s="15"/>
      <c r="K972" s="15"/>
      <c r="L972" s="15"/>
      <c r="M972" s="15"/>
      <c r="N972" s="16"/>
      <c r="T972" s="8">
        <f t="shared" si="147"/>
        <v>0</v>
      </c>
      <c r="U972" s="8">
        <f t="shared" si="148"/>
        <v>0</v>
      </c>
      <c r="V972" s="1" t="str">
        <f t="shared" si="146"/>
        <v/>
      </c>
      <c r="W972" s="1" t="str">
        <f t="shared" si="149"/>
        <v/>
      </c>
    </row>
    <row r="973" spans="1:23" x14ac:dyDescent="0.3">
      <c r="A973" s="14"/>
      <c r="B973" s="15"/>
      <c r="C973" s="15"/>
      <c r="D973" s="15"/>
      <c r="E973" s="15"/>
      <c r="F973" s="15"/>
      <c r="G973" s="16"/>
      <c r="H973" s="14"/>
      <c r="I973" s="15"/>
      <c r="J973" s="15"/>
      <c r="K973" s="15"/>
      <c r="L973" s="15"/>
      <c r="M973" s="15"/>
      <c r="N973" s="16"/>
      <c r="T973" s="8">
        <f t="shared" si="147"/>
        <v>0</v>
      </c>
      <c r="U973" s="8">
        <f t="shared" si="148"/>
        <v>0</v>
      </c>
      <c r="V973" s="1" t="str">
        <f t="shared" si="146"/>
        <v/>
      </c>
      <c r="W973" s="1" t="str">
        <f t="shared" si="149"/>
        <v/>
      </c>
    </row>
    <row r="974" spans="1:23" x14ac:dyDescent="0.3">
      <c r="A974" s="14"/>
      <c r="B974" s="15"/>
      <c r="C974" s="15"/>
      <c r="D974" s="15"/>
      <c r="E974" s="15"/>
      <c r="F974" s="15"/>
      <c r="G974" s="16"/>
      <c r="H974" s="14"/>
      <c r="I974" s="15"/>
      <c r="J974" s="15"/>
      <c r="K974" s="15"/>
      <c r="L974" s="15"/>
      <c r="M974" s="15"/>
      <c r="N974" s="16"/>
      <c r="T974" s="8">
        <f t="shared" si="147"/>
        <v>0</v>
      </c>
      <c r="U974" s="8">
        <f t="shared" si="148"/>
        <v>0</v>
      </c>
      <c r="V974" s="1" t="str">
        <f t="shared" si="146"/>
        <v/>
      </c>
      <c r="W974" s="1" t="str">
        <f t="shared" si="149"/>
        <v/>
      </c>
    </row>
    <row r="975" spans="1:23" x14ac:dyDescent="0.3">
      <c r="A975" s="14"/>
      <c r="B975" s="15"/>
      <c r="C975" s="15"/>
      <c r="D975" s="15"/>
      <c r="E975" s="15"/>
      <c r="F975" s="15"/>
      <c r="G975" s="16"/>
      <c r="H975" s="14"/>
      <c r="I975" s="15"/>
      <c r="J975" s="15"/>
      <c r="K975" s="15"/>
      <c r="L975" s="15"/>
      <c r="M975" s="15"/>
      <c r="N975" s="16"/>
      <c r="T975" s="8">
        <f t="shared" si="147"/>
        <v>0</v>
      </c>
      <c r="U975" s="8">
        <f t="shared" si="148"/>
        <v>0</v>
      </c>
      <c r="V975" s="1" t="str">
        <f t="shared" si="146"/>
        <v/>
      </c>
      <c r="W975" s="1" t="str">
        <f t="shared" si="149"/>
        <v/>
      </c>
    </row>
    <row r="976" spans="1:23" x14ac:dyDescent="0.3">
      <c r="A976" s="14"/>
      <c r="B976" s="15"/>
      <c r="C976" s="15"/>
      <c r="D976" s="15"/>
      <c r="E976" s="15"/>
      <c r="F976" s="15"/>
      <c r="G976" s="16"/>
      <c r="H976" s="14"/>
      <c r="I976" s="15"/>
      <c r="J976" s="15"/>
      <c r="K976" s="15"/>
      <c r="L976" s="15"/>
      <c r="M976" s="15"/>
      <c r="N976" s="16"/>
      <c r="T976" s="8">
        <f t="shared" si="147"/>
        <v>0</v>
      </c>
      <c r="U976" s="8">
        <f t="shared" si="148"/>
        <v>0</v>
      </c>
      <c r="V976" s="1" t="str">
        <f t="shared" si="146"/>
        <v/>
      </c>
      <c r="W976" s="1" t="str">
        <f t="shared" si="149"/>
        <v/>
      </c>
    </row>
    <row r="977" spans="1:23" x14ac:dyDescent="0.3">
      <c r="A977" s="14"/>
      <c r="B977" s="15"/>
      <c r="C977" s="15"/>
      <c r="D977" s="15"/>
      <c r="E977" s="15"/>
      <c r="F977" s="15"/>
      <c r="G977" s="16"/>
      <c r="H977" s="14"/>
      <c r="I977" s="15"/>
      <c r="J977" s="15"/>
      <c r="K977" s="15"/>
      <c r="L977" s="15"/>
      <c r="M977" s="15"/>
      <c r="N977" s="16"/>
      <c r="T977" s="8">
        <f t="shared" si="147"/>
        <v>0</v>
      </c>
      <c r="U977" s="8">
        <f t="shared" si="148"/>
        <v>0</v>
      </c>
      <c r="V977" s="1" t="str">
        <f t="shared" si="146"/>
        <v/>
      </c>
      <c r="W977" s="1" t="str">
        <f t="shared" si="149"/>
        <v/>
      </c>
    </row>
    <row r="978" spans="1:23" x14ac:dyDescent="0.3">
      <c r="A978" s="14"/>
      <c r="B978" s="15"/>
      <c r="C978" s="15"/>
      <c r="D978" s="15"/>
      <c r="E978" s="15"/>
      <c r="F978" s="15"/>
      <c r="G978" s="16"/>
      <c r="H978" s="14"/>
      <c r="I978" s="15"/>
      <c r="J978" s="15"/>
      <c r="K978" s="15"/>
      <c r="L978" s="15"/>
      <c r="M978" s="15"/>
      <c r="N978" s="16"/>
      <c r="T978" s="8">
        <f t="shared" si="147"/>
        <v>0</v>
      </c>
      <c r="U978" s="8">
        <f t="shared" si="148"/>
        <v>0</v>
      </c>
      <c r="V978" s="1" t="str">
        <f t="shared" si="146"/>
        <v/>
      </c>
      <c r="W978" s="1" t="str">
        <f t="shared" si="149"/>
        <v/>
      </c>
    </row>
    <row r="979" spans="1:23" x14ac:dyDescent="0.3">
      <c r="A979" s="14"/>
      <c r="B979" s="15"/>
      <c r="C979" s="15"/>
      <c r="D979" s="15"/>
      <c r="E979" s="15"/>
      <c r="F979" s="15"/>
      <c r="G979" s="16"/>
      <c r="H979" s="14"/>
      <c r="I979" s="15"/>
      <c r="J979" s="15"/>
      <c r="K979" s="15"/>
      <c r="L979" s="15"/>
      <c r="M979" s="15"/>
      <c r="N979" s="16"/>
      <c r="T979" s="8">
        <f t="shared" si="147"/>
        <v>0</v>
      </c>
      <c r="U979" s="8">
        <f t="shared" si="148"/>
        <v>0</v>
      </c>
      <c r="V979" s="1" t="str">
        <f t="shared" si="146"/>
        <v/>
      </c>
      <c r="W979" s="1" t="str">
        <f t="shared" si="149"/>
        <v/>
      </c>
    </row>
    <row r="980" spans="1:23" x14ac:dyDescent="0.3">
      <c r="A980" s="14"/>
      <c r="B980" s="15"/>
      <c r="C980" s="15"/>
      <c r="D980" s="15"/>
      <c r="E980" s="15"/>
      <c r="F980" s="15"/>
      <c r="G980" s="16"/>
      <c r="H980" s="14"/>
      <c r="I980" s="15"/>
      <c r="J980" s="15"/>
      <c r="K980" s="15"/>
      <c r="L980" s="15"/>
      <c r="M980" s="15"/>
      <c r="N980" s="16"/>
      <c r="T980" s="8">
        <f t="shared" si="147"/>
        <v>0</v>
      </c>
      <c r="U980" s="8">
        <f t="shared" si="148"/>
        <v>0</v>
      </c>
      <c r="V980" s="1" t="str">
        <f t="shared" si="146"/>
        <v/>
      </c>
      <c r="W980" s="1" t="str">
        <f t="shared" si="149"/>
        <v/>
      </c>
    </row>
    <row r="981" spans="1:23" x14ac:dyDescent="0.3">
      <c r="A981" s="14"/>
      <c r="B981" s="15"/>
      <c r="C981" s="15"/>
      <c r="D981" s="15"/>
      <c r="E981" s="15"/>
      <c r="F981" s="15"/>
      <c r="G981" s="16"/>
      <c r="H981" s="14"/>
      <c r="I981" s="15"/>
      <c r="J981" s="15"/>
      <c r="K981" s="15"/>
      <c r="L981" s="15"/>
      <c r="M981" s="15"/>
      <c r="N981" s="16"/>
      <c r="T981" s="8">
        <f t="shared" si="147"/>
        <v>0</v>
      </c>
      <c r="U981" s="8">
        <f t="shared" si="148"/>
        <v>0</v>
      </c>
      <c r="V981" s="1" t="str">
        <f t="shared" si="146"/>
        <v/>
      </c>
      <c r="W981" s="1" t="str">
        <f t="shared" si="149"/>
        <v/>
      </c>
    </row>
    <row r="982" spans="1:23" x14ac:dyDescent="0.3">
      <c r="A982" s="14"/>
      <c r="B982" s="15"/>
      <c r="C982" s="15"/>
      <c r="D982" s="15"/>
      <c r="E982" s="15"/>
      <c r="F982" s="15"/>
      <c r="G982" s="16"/>
      <c r="H982" s="14"/>
      <c r="I982" s="15"/>
      <c r="J982" s="15"/>
      <c r="K982" s="15"/>
      <c r="L982" s="15"/>
      <c r="M982" s="15"/>
      <c r="N982" s="16"/>
      <c r="T982" s="8">
        <f t="shared" si="147"/>
        <v>0</v>
      </c>
      <c r="U982" s="8">
        <f t="shared" si="148"/>
        <v>0</v>
      </c>
      <c r="V982" s="1" t="str">
        <f t="shared" si="146"/>
        <v/>
      </c>
      <c r="W982" s="1" t="str">
        <f t="shared" si="149"/>
        <v/>
      </c>
    </row>
    <row r="983" spans="1:23" x14ac:dyDescent="0.3">
      <c r="A983" s="14"/>
      <c r="B983" s="15"/>
      <c r="C983" s="15"/>
      <c r="D983" s="15"/>
      <c r="E983" s="15"/>
      <c r="F983" s="15"/>
      <c r="G983" s="16"/>
      <c r="H983" s="14"/>
      <c r="I983" s="15"/>
      <c r="J983" s="15"/>
      <c r="K983" s="15"/>
      <c r="L983" s="15"/>
      <c r="M983" s="15"/>
      <c r="N983" s="16"/>
      <c r="T983" s="8">
        <f t="shared" si="147"/>
        <v>0</v>
      </c>
      <c r="U983" s="8">
        <f t="shared" si="148"/>
        <v>0</v>
      </c>
      <c r="V983" s="1" t="str">
        <f t="shared" si="146"/>
        <v/>
      </c>
      <c r="W983" s="1" t="str">
        <f t="shared" si="149"/>
        <v/>
      </c>
    </row>
    <row r="984" spans="1:23" x14ac:dyDescent="0.3">
      <c r="A984" s="14"/>
      <c r="B984" s="15"/>
      <c r="C984" s="15"/>
      <c r="D984" s="15"/>
      <c r="E984" s="15"/>
      <c r="F984" s="15"/>
      <c r="G984" s="16"/>
      <c r="H984" s="14"/>
      <c r="I984" s="15"/>
      <c r="J984" s="15"/>
      <c r="K984" s="15"/>
      <c r="L984" s="15"/>
      <c r="M984" s="15"/>
      <c r="N984" s="16"/>
      <c r="T984" s="8">
        <f t="shared" si="147"/>
        <v>0</v>
      </c>
      <c r="U984" s="8">
        <f t="shared" si="148"/>
        <v>0</v>
      </c>
      <c r="V984" s="1" t="str">
        <f t="shared" si="146"/>
        <v/>
      </c>
      <c r="W984" s="1" t="str">
        <f t="shared" si="149"/>
        <v/>
      </c>
    </row>
    <row r="985" spans="1:23" x14ac:dyDescent="0.3">
      <c r="A985" s="14"/>
      <c r="B985" s="15"/>
      <c r="C985" s="15"/>
      <c r="D985" s="15"/>
      <c r="E985" s="15"/>
      <c r="F985" s="15"/>
      <c r="G985" s="16"/>
      <c r="H985" s="14"/>
      <c r="I985" s="15"/>
      <c r="J985" s="15"/>
      <c r="K985" s="15"/>
      <c r="L985" s="15"/>
      <c r="M985" s="15"/>
      <c r="N985" s="16"/>
      <c r="T985" s="8">
        <f t="shared" si="147"/>
        <v>0</v>
      </c>
      <c r="U985" s="8">
        <f t="shared" si="148"/>
        <v>0</v>
      </c>
      <c r="V985" s="1" t="str">
        <f t="shared" si="146"/>
        <v/>
      </c>
      <c r="W985" s="1" t="str">
        <f t="shared" si="149"/>
        <v/>
      </c>
    </row>
    <row r="986" spans="1:23" x14ac:dyDescent="0.3">
      <c r="A986" s="14"/>
      <c r="B986" s="15"/>
      <c r="C986" s="15"/>
      <c r="D986" s="15"/>
      <c r="E986" s="15"/>
      <c r="F986" s="15"/>
      <c r="G986" s="16"/>
      <c r="H986" s="14"/>
      <c r="I986" s="15"/>
      <c r="J986" s="15"/>
      <c r="K986" s="15"/>
      <c r="L986" s="15"/>
      <c r="M986" s="15"/>
      <c r="N986" s="16"/>
      <c r="T986" s="8">
        <f t="shared" si="147"/>
        <v>0</v>
      </c>
      <c r="U986" s="8">
        <f t="shared" si="148"/>
        <v>0</v>
      </c>
      <c r="V986" s="1" t="str">
        <f t="shared" si="146"/>
        <v/>
      </c>
      <c r="W986" s="1" t="str">
        <f t="shared" si="149"/>
        <v/>
      </c>
    </row>
    <row r="987" spans="1:23" x14ac:dyDescent="0.3">
      <c r="A987" s="14"/>
      <c r="B987" s="15"/>
      <c r="C987" s="15"/>
      <c r="D987" s="15"/>
      <c r="E987" s="15"/>
      <c r="F987" s="15"/>
      <c r="G987" s="16"/>
      <c r="H987" s="14"/>
      <c r="I987" s="15"/>
      <c r="J987" s="15"/>
      <c r="K987" s="15"/>
      <c r="L987" s="15"/>
      <c r="M987" s="15"/>
      <c r="N987" s="16"/>
      <c r="T987" s="8">
        <f t="shared" si="147"/>
        <v>0</v>
      </c>
      <c r="U987" s="8">
        <f t="shared" si="148"/>
        <v>0</v>
      </c>
      <c r="V987" s="1" t="str">
        <f t="shared" si="146"/>
        <v/>
      </c>
      <c r="W987" s="1" t="str">
        <f t="shared" si="149"/>
        <v/>
      </c>
    </row>
    <row r="988" spans="1:23" x14ac:dyDescent="0.3">
      <c r="A988" s="14"/>
      <c r="B988" s="15"/>
      <c r="C988" s="15"/>
      <c r="D988" s="15"/>
      <c r="E988" s="15"/>
      <c r="F988" s="15"/>
      <c r="G988" s="16"/>
      <c r="H988" s="14"/>
      <c r="I988" s="15"/>
      <c r="J988" s="15"/>
      <c r="K988" s="15"/>
      <c r="L988" s="15"/>
      <c r="M988" s="15"/>
      <c r="N988" s="16"/>
      <c r="T988" s="8">
        <f t="shared" si="147"/>
        <v>0</v>
      </c>
      <c r="U988" s="8">
        <f t="shared" si="148"/>
        <v>0</v>
      </c>
      <c r="V988" s="1" t="str">
        <f t="shared" si="146"/>
        <v/>
      </c>
      <c r="W988" s="1" t="str">
        <f t="shared" si="149"/>
        <v/>
      </c>
    </row>
    <row r="989" spans="1:23" x14ac:dyDescent="0.3">
      <c r="A989" s="14"/>
      <c r="B989" s="15"/>
      <c r="C989" s="15"/>
      <c r="D989" s="15"/>
      <c r="E989" s="15"/>
      <c r="F989" s="15"/>
      <c r="G989" s="16"/>
      <c r="H989" s="14"/>
      <c r="I989" s="15"/>
      <c r="J989" s="15"/>
      <c r="K989" s="15"/>
      <c r="L989" s="15"/>
      <c r="M989" s="15"/>
      <c r="N989" s="16"/>
      <c r="T989" s="8">
        <f t="shared" si="147"/>
        <v>0</v>
      </c>
      <c r="U989" s="8">
        <f t="shared" si="148"/>
        <v>0</v>
      </c>
      <c r="V989" s="1" t="str">
        <f t="shared" si="146"/>
        <v/>
      </c>
      <c r="W989" s="1" t="str">
        <f t="shared" si="149"/>
        <v/>
      </c>
    </row>
    <row r="990" spans="1:23" x14ac:dyDescent="0.3">
      <c r="A990" s="14"/>
      <c r="B990" s="15"/>
      <c r="C990" s="15"/>
      <c r="D990" s="15"/>
      <c r="E990" s="15"/>
      <c r="F990" s="15"/>
      <c r="G990" s="16"/>
      <c r="H990" s="14"/>
      <c r="I990" s="15"/>
      <c r="J990" s="15"/>
      <c r="K990" s="15"/>
      <c r="L990" s="15"/>
      <c r="M990" s="15"/>
      <c r="N990" s="16"/>
      <c r="T990" s="8">
        <f t="shared" si="147"/>
        <v>0</v>
      </c>
      <c r="U990" s="8">
        <f t="shared" si="148"/>
        <v>0</v>
      </c>
      <c r="V990" s="1" t="str">
        <f t="shared" si="146"/>
        <v/>
      </c>
      <c r="W990" s="1" t="str">
        <f t="shared" si="149"/>
        <v/>
      </c>
    </row>
    <row r="991" spans="1:23" x14ac:dyDescent="0.3">
      <c r="A991" s="14"/>
      <c r="B991" s="15"/>
      <c r="C991" s="15"/>
      <c r="D991" s="15"/>
      <c r="E991" s="15"/>
      <c r="F991" s="15"/>
      <c r="G991" s="16"/>
      <c r="H991" s="14"/>
      <c r="I991" s="15"/>
      <c r="J991" s="15"/>
      <c r="K991" s="15"/>
      <c r="L991" s="15"/>
      <c r="M991" s="15"/>
      <c r="N991" s="16"/>
      <c r="T991" s="8">
        <f t="shared" si="147"/>
        <v>0</v>
      </c>
      <c r="U991" s="8">
        <f t="shared" si="148"/>
        <v>0</v>
      </c>
      <c r="V991" s="1" t="str">
        <f t="shared" si="146"/>
        <v/>
      </c>
      <c r="W991" s="1" t="str">
        <f t="shared" si="149"/>
        <v/>
      </c>
    </row>
    <row r="992" spans="1:23" x14ac:dyDescent="0.3">
      <c r="A992" s="14"/>
      <c r="B992" s="15"/>
      <c r="C992" s="15"/>
      <c r="D992" s="15"/>
      <c r="E992" s="15"/>
      <c r="F992" s="15"/>
      <c r="G992" s="16"/>
      <c r="H992" s="14"/>
      <c r="I992" s="15"/>
      <c r="J992" s="15"/>
      <c r="K992" s="15"/>
      <c r="L992" s="15"/>
      <c r="M992" s="15"/>
      <c r="N992" s="16"/>
      <c r="T992" s="8">
        <f t="shared" si="147"/>
        <v>0</v>
      </c>
      <c r="U992" s="8">
        <f t="shared" si="148"/>
        <v>0</v>
      </c>
      <c r="V992" s="1" t="str">
        <f t="shared" si="146"/>
        <v/>
      </c>
      <c r="W992" s="1" t="str">
        <f t="shared" si="149"/>
        <v/>
      </c>
    </row>
    <row r="993" spans="1:23" x14ac:dyDescent="0.3">
      <c r="A993" s="14"/>
      <c r="B993" s="15"/>
      <c r="C993" s="15"/>
      <c r="D993" s="15"/>
      <c r="E993" s="15"/>
      <c r="F993" s="15"/>
      <c r="G993" s="16"/>
      <c r="H993" s="14"/>
      <c r="I993" s="15"/>
      <c r="J993" s="15"/>
      <c r="K993" s="15"/>
      <c r="L993" s="15"/>
      <c r="M993" s="15"/>
      <c r="N993" s="16"/>
      <c r="T993" s="8">
        <f t="shared" si="147"/>
        <v>0</v>
      </c>
      <c r="U993" s="8">
        <f t="shared" si="148"/>
        <v>0</v>
      </c>
      <c r="V993" s="1" t="str">
        <f t="shared" si="146"/>
        <v/>
      </c>
      <c r="W993" s="1" t="str">
        <f t="shared" si="149"/>
        <v/>
      </c>
    </row>
    <row r="994" spans="1:23" x14ac:dyDescent="0.3">
      <c r="A994" s="14"/>
      <c r="B994" s="15"/>
      <c r="C994" s="15"/>
      <c r="D994" s="15"/>
      <c r="E994" s="15"/>
      <c r="F994" s="15"/>
      <c r="G994" s="16"/>
      <c r="H994" s="14"/>
      <c r="I994" s="15"/>
      <c r="J994" s="15"/>
      <c r="K994" s="15"/>
      <c r="L994" s="15"/>
      <c r="M994" s="15"/>
      <c r="N994" s="16"/>
      <c r="T994" s="8">
        <f t="shared" si="147"/>
        <v>0</v>
      </c>
      <c r="U994" s="8">
        <f t="shared" si="148"/>
        <v>0</v>
      </c>
      <c r="V994" s="1" t="str">
        <f t="shared" si="146"/>
        <v/>
      </c>
      <c r="W994" s="1" t="str">
        <f t="shared" si="149"/>
        <v/>
      </c>
    </row>
    <row r="995" spans="1:23" x14ac:dyDescent="0.3">
      <c r="A995" s="14"/>
      <c r="B995" s="15"/>
      <c r="C995" s="15"/>
      <c r="D995" s="15"/>
      <c r="E995" s="15"/>
      <c r="F995" s="15"/>
      <c r="G995" s="16"/>
      <c r="H995" s="14"/>
      <c r="I995" s="15"/>
      <c r="J995" s="15"/>
      <c r="K995" s="15"/>
      <c r="L995" s="15"/>
      <c r="M995" s="15"/>
      <c r="N995" s="16"/>
      <c r="T995" s="8">
        <f t="shared" si="147"/>
        <v>0</v>
      </c>
      <c r="U995" s="8">
        <f t="shared" si="148"/>
        <v>0</v>
      </c>
      <c r="V995" s="1" t="str">
        <f t="shared" si="146"/>
        <v/>
      </c>
      <c r="W995" s="1" t="str">
        <f t="shared" si="149"/>
        <v/>
      </c>
    </row>
    <row r="996" spans="1:23" x14ac:dyDescent="0.3">
      <c r="A996" s="14"/>
      <c r="B996" s="15"/>
      <c r="C996" s="15"/>
      <c r="D996" s="15"/>
      <c r="E996" s="15"/>
      <c r="F996" s="15"/>
      <c r="G996" s="16"/>
      <c r="H996" s="14"/>
      <c r="I996" s="15"/>
      <c r="J996" s="15"/>
      <c r="K996" s="15"/>
      <c r="L996" s="15"/>
      <c r="M996" s="15"/>
      <c r="N996" s="16"/>
      <c r="T996" s="8">
        <f t="shared" si="147"/>
        <v>0</v>
      </c>
      <c r="U996" s="8">
        <f t="shared" si="148"/>
        <v>0</v>
      </c>
      <c r="V996" s="1" t="str">
        <f t="shared" si="146"/>
        <v/>
      </c>
      <c r="W996" s="1" t="str">
        <f t="shared" si="149"/>
        <v/>
      </c>
    </row>
    <row r="997" spans="1:23" x14ac:dyDescent="0.3">
      <c r="A997" s="14"/>
      <c r="B997" s="15"/>
      <c r="C997" s="15"/>
      <c r="D997" s="15"/>
      <c r="E997" s="15"/>
      <c r="F997" s="15"/>
      <c r="G997" s="16"/>
      <c r="H997" s="14"/>
      <c r="I997" s="15"/>
      <c r="J997" s="15"/>
      <c r="K997" s="15"/>
      <c r="L997" s="15"/>
      <c r="M997" s="15"/>
      <c r="N997" s="16"/>
      <c r="T997" s="8">
        <f t="shared" si="147"/>
        <v>0</v>
      </c>
      <c r="U997" s="8">
        <f t="shared" si="148"/>
        <v>0</v>
      </c>
      <c r="V997" s="1" t="str">
        <f t="shared" si="146"/>
        <v/>
      </c>
      <c r="W997" s="1" t="str">
        <f t="shared" si="149"/>
        <v/>
      </c>
    </row>
    <row r="998" spans="1:23" x14ac:dyDescent="0.3">
      <c r="A998" s="14"/>
      <c r="B998" s="15"/>
      <c r="C998" s="15"/>
      <c r="D998" s="15"/>
      <c r="E998" s="15"/>
      <c r="F998" s="15"/>
      <c r="G998" s="16"/>
      <c r="H998" s="14"/>
      <c r="I998" s="15"/>
      <c r="J998" s="15"/>
      <c r="K998" s="15"/>
      <c r="L998" s="15"/>
      <c r="M998" s="15"/>
      <c r="N998" s="16"/>
      <c r="T998" s="8">
        <f t="shared" si="147"/>
        <v>0</v>
      </c>
      <c r="U998" s="8">
        <f t="shared" si="148"/>
        <v>0</v>
      </c>
      <c r="V998" s="1" t="str">
        <f t="shared" si="146"/>
        <v/>
      </c>
      <c r="W998" s="1" t="str">
        <f t="shared" si="149"/>
        <v/>
      </c>
    </row>
    <row r="999" spans="1:23" x14ac:dyDescent="0.3">
      <c r="A999" s="14"/>
      <c r="B999" s="15"/>
      <c r="C999" s="15"/>
      <c r="D999" s="15"/>
      <c r="E999" s="15"/>
      <c r="F999" s="15"/>
      <c r="G999" s="16"/>
      <c r="H999" s="14"/>
      <c r="I999" s="15"/>
      <c r="J999" s="15"/>
      <c r="K999" s="15"/>
      <c r="L999" s="15"/>
      <c r="M999" s="15"/>
      <c r="N999" s="16"/>
      <c r="T999" s="8">
        <f t="shared" si="147"/>
        <v>0</v>
      </c>
      <c r="U999" s="8">
        <f t="shared" si="148"/>
        <v>0</v>
      </c>
      <c r="V999" s="1" t="str">
        <f t="shared" si="146"/>
        <v/>
      </c>
      <c r="W999" s="1" t="str">
        <f t="shared" si="149"/>
        <v/>
      </c>
    </row>
    <row r="1000" spans="1:23" x14ac:dyDescent="0.3">
      <c r="A1000" s="14"/>
      <c r="B1000" s="15"/>
      <c r="C1000" s="15"/>
      <c r="D1000" s="15"/>
      <c r="E1000" s="15"/>
      <c r="F1000" s="15"/>
      <c r="G1000" s="16"/>
      <c r="H1000" s="14"/>
      <c r="I1000" s="15"/>
      <c r="J1000" s="15"/>
      <c r="K1000" s="15"/>
      <c r="L1000" s="15"/>
      <c r="M1000" s="15"/>
      <c r="N1000" s="16"/>
      <c r="T1000" s="8">
        <f t="shared" si="147"/>
        <v>0</v>
      </c>
      <c r="U1000" s="8">
        <f t="shared" si="148"/>
        <v>0</v>
      </c>
      <c r="V1000" s="1" t="str">
        <f t="shared" si="146"/>
        <v/>
      </c>
      <c r="W1000" s="1" t="str">
        <f t="shared" si="149"/>
        <v/>
      </c>
    </row>
    <row r="1001" spans="1:23" x14ac:dyDescent="0.3">
      <c r="A1001" s="14"/>
      <c r="B1001" s="15"/>
      <c r="C1001" s="15"/>
      <c r="D1001" s="15"/>
      <c r="E1001" s="15"/>
      <c r="F1001" s="15"/>
      <c r="G1001" s="16"/>
      <c r="H1001" s="14"/>
      <c r="I1001" s="15"/>
      <c r="J1001" s="15"/>
      <c r="K1001" s="15"/>
      <c r="L1001" s="15"/>
      <c r="M1001" s="15"/>
      <c r="N1001" s="16"/>
      <c r="T1001" s="8">
        <f t="shared" si="147"/>
        <v>0</v>
      </c>
      <c r="U1001" s="8">
        <f t="shared" si="148"/>
        <v>0</v>
      </c>
      <c r="V1001" s="1" t="str">
        <f t="shared" si="146"/>
        <v/>
      </c>
      <c r="W1001" s="1" t="str">
        <f t="shared" si="149"/>
        <v/>
      </c>
    </row>
    <row r="1002" spans="1:23" x14ac:dyDescent="0.3">
      <c r="A1002" s="14"/>
      <c r="B1002" s="15"/>
      <c r="C1002" s="15"/>
      <c r="D1002" s="15"/>
      <c r="E1002" s="15"/>
      <c r="F1002" s="15"/>
      <c r="G1002" s="16"/>
      <c r="H1002" s="14"/>
      <c r="I1002" s="15"/>
      <c r="J1002" s="15"/>
      <c r="K1002" s="15"/>
      <c r="L1002" s="15"/>
      <c r="M1002" s="15"/>
      <c r="N1002" s="16"/>
      <c r="T1002" s="8">
        <f t="shared" si="147"/>
        <v>0</v>
      </c>
      <c r="U1002" s="8">
        <f t="shared" si="148"/>
        <v>0</v>
      </c>
      <c r="V1002" s="1" t="str">
        <f t="shared" si="146"/>
        <v/>
      </c>
      <c r="W1002" s="1" t="str">
        <f t="shared" si="149"/>
        <v/>
      </c>
    </row>
    <row r="1003" spans="1:23" x14ac:dyDescent="0.3">
      <c r="A1003" s="14"/>
      <c r="B1003" s="15"/>
      <c r="C1003" s="15"/>
      <c r="D1003" s="15"/>
      <c r="E1003" s="15"/>
      <c r="F1003" s="15"/>
      <c r="G1003" s="16"/>
      <c r="H1003" s="14"/>
      <c r="I1003" s="15"/>
      <c r="J1003" s="15"/>
      <c r="K1003" s="15"/>
      <c r="L1003" s="15"/>
      <c r="M1003" s="15"/>
      <c r="N1003" s="16"/>
      <c r="T1003" s="8">
        <f t="shared" si="147"/>
        <v>0</v>
      </c>
      <c r="U1003" s="8">
        <f t="shared" si="148"/>
        <v>0</v>
      </c>
      <c r="V1003" s="1" t="str">
        <f t="shared" si="146"/>
        <v/>
      </c>
      <c r="W1003" s="1" t="str">
        <f t="shared" si="149"/>
        <v/>
      </c>
    </row>
    <row r="1004" spans="1:23" x14ac:dyDescent="0.3">
      <c r="A1004" s="14"/>
      <c r="B1004" s="15"/>
      <c r="C1004" s="15"/>
      <c r="D1004" s="15"/>
      <c r="E1004" s="15"/>
      <c r="F1004" s="15"/>
      <c r="G1004" s="16"/>
      <c r="H1004" s="14"/>
      <c r="I1004" s="15"/>
      <c r="J1004" s="15"/>
      <c r="K1004" s="15"/>
      <c r="L1004" s="15"/>
      <c r="M1004" s="15"/>
      <c r="N1004" s="16"/>
      <c r="T1004" s="8">
        <f t="shared" si="147"/>
        <v>0</v>
      </c>
      <c r="U1004" s="8">
        <f t="shared" si="148"/>
        <v>0</v>
      </c>
      <c r="V1004" s="1" t="str">
        <f t="shared" si="146"/>
        <v/>
      </c>
      <c r="W1004" s="1" t="str">
        <f t="shared" si="149"/>
        <v/>
      </c>
    </row>
    <row r="1005" spans="1:23" x14ac:dyDescent="0.3">
      <c r="A1005" s="14"/>
      <c r="B1005" s="15"/>
      <c r="C1005" s="15"/>
      <c r="D1005" s="15"/>
      <c r="E1005" s="15"/>
      <c r="F1005" s="15"/>
      <c r="G1005" s="16"/>
      <c r="H1005" s="14"/>
      <c r="I1005" s="15"/>
      <c r="J1005" s="15"/>
      <c r="K1005" s="15"/>
      <c r="L1005" s="15"/>
      <c r="M1005" s="15"/>
      <c r="N1005" s="16"/>
      <c r="T1005" s="8">
        <f t="shared" si="147"/>
        <v>0</v>
      </c>
      <c r="U1005" s="8">
        <f t="shared" si="148"/>
        <v>0</v>
      </c>
      <c r="V1005" s="1" t="str">
        <f t="shared" si="146"/>
        <v/>
      </c>
      <c r="W1005" s="1" t="str">
        <f t="shared" si="149"/>
        <v/>
      </c>
    </row>
    <row r="1006" spans="1:23" x14ac:dyDescent="0.3">
      <c r="A1006" s="14"/>
      <c r="B1006" s="15"/>
      <c r="C1006" s="15"/>
      <c r="D1006" s="15"/>
      <c r="E1006" s="15"/>
      <c r="F1006" s="15"/>
      <c r="G1006" s="16"/>
      <c r="H1006" s="14"/>
      <c r="I1006" s="15"/>
      <c r="J1006" s="15"/>
      <c r="K1006" s="15"/>
      <c r="L1006" s="15"/>
      <c r="M1006" s="15"/>
      <c r="N1006" s="16"/>
      <c r="T1006" s="8">
        <f t="shared" si="147"/>
        <v>0</v>
      </c>
      <c r="U1006" s="8">
        <f t="shared" si="148"/>
        <v>0</v>
      </c>
      <c r="V1006" s="1" t="str">
        <f t="shared" si="146"/>
        <v/>
      </c>
      <c r="W1006" s="1" t="str">
        <f t="shared" si="149"/>
        <v/>
      </c>
    </row>
    <row r="1007" spans="1:23" x14ac:dyDescent="0.3">
      <c r="A1007" s="14"/>
      <c r="B1007" s="15"/>
      <c r="C1007" s="15"/>
      <c r="D1007" s="15"/>
      <c r="E1007" s="15"/>
      <c r="F1007" s="15"/>
      <c r="G1007" s="16"/>
      <c r="H1007" s="14"/>
      <c r="I1007" s="15"/>
      <c r="J1007" s="15"/>
      <c r="K1007" s="15"/>
      <c r="L1007" s="15"/>
      <c r="M1007" s="15"/>
      <c r="N1007" s="16"/>
      <c r="T1007" s="8">
        <f t="shared" si="147"/>
        <v>0</v>
      </c>
      <c r="U1007" s="8">
        <f t="shared" si="148"/>
        <v>0</v>
      </c>
      <c r="V1007" s="1" t="str">
        <f t="shared" si="146"/>
        <v/>
      </c>
      <c r="W1007" s="1" t="str">
        <f t="shared" si="149"/>
        <v/>
      </c>
    </row>
    <row r="1008" spans="1:23" x14ac:dyDescent="0.3">
      <c r="A1008" s="14"/>
      <c r="B1008" s="15"/>
      <c r="C1008" s="15"/>
      <c r="D1008" s="15"/>
      <c r="E1008" s="15"/>
      <c r="F1008" s="15"/>
      <c r="G1008" s="16"/>
      <c r="H1008" s="14"/>
      <c r="I1008" s="15"/>
      <c r="J1008" s="15"/>
      <c r="K1008" s="15"/>
      <c r="L1008" s="15"/>
      <c r="M1008" s="15"/>
      <c r="N1008" s="16"/>
      <c r="T1008" s="8">
        <f t="shared" si="147"/>
        <v>0</v>
      </c>
      <c r="U1008" s="8">
        <f t="shared" si="148"/>
        <v>0</v>
      </c>
      <c r="V1008" s="1" t="str">
        <f t="shared" si="146"/>
        <v/>
      </c>
      <c r="W1008" s="1" t="str">
        <f t="shared" si="149"/>
        <v/>
      </c>
    </row>
    <row r="1009" spans="1:23" x14ac:dyDescent="0.3">
      <c r="A1009" s="14"/>
      <c r="B1009" s="15"/>
      <c r="C1009" s="15"/>
      <c r="D1009" s="15"/>
      <c r="E1009" s="15"/>
      <c r="F1009" s="15"/>
      <c r="G1009" s="16"/>
      <c r="H1009" s="14"/>
      <c r="I1009" s="15"/>
      <c r="J1009" s="15"/>
      <c r="K1009" s="15"/>
      <c r="L1009" s="15"/>
      <c r="M1009" s="15"/>
      <c r="N1009" s="16"/>
      <c r="T1009" s="8">
        <f t="shared" si="147"/>
        <v>0</v>
      </c>
      <c r="U1009" s="8">
        <f t="shared" si="148"/>
        <v>0</v>
      </c>
      <c r="V1009" s="1" t="str">
        <f t="shared" si="146"/>
        <v/>
      </c>
      <c r="W1009" s="1" t="str">
        <f t="shared" si="149"/>
        <v/>
      </c>
    </row>
    <row r="1010" spans="1:23" x14ac:dyDescent="0.3">
      <c r="A1010" s="14"/>
      <c r="B1010" s="15"/>
      <c r="C1010" s="15"/>
      <c r="D1010" s="15"/>
      <c r="E1010" s="15"/>
      <c r="F1010" s="15"/>
      <c r="G1010" s="16"/>
      <c r="H1010" s="14"/>
      <c r="I1010" s="15"/>
      <c r="J1010" s="15"/>
      <c r="K1010" s="15"/>
      <c r="L1010" s="15"/>
      <c r="M1010" s="15"/>
      <c r="N1010" s="16"/>
      <c r="T1010" s="8">
        <f t="shared" si="147"/>
        <v>0</v>
      </c>
      <c r="U1010" s="8">
        <f t="shared" si="148"/>
        <v>0</v>
      </c>
      <c r="V1010" s="1" t="str">
        <f t="shared" si="146"/>
        <v/>
      </c>
      <c r="W1010" s="1" t="str">
        <f t="shared" si="149"/>
        <v/>
      </c>
    </row>
    <row r="1011" spans="1:23" x14ac:dyDescent="0.3">
      <c r="A1011" s="14"/>
      <c r="B1011" s="15"/>
      <c r="C1011" s="15"/>
      <c r="D1011" s="15"/>
      <c r="E1011" s="15"/>
      <c r="F1011" s="15"/>
      <c r="G1011" s="16"/>
      <c r="H1011" s="14"/>
      <c r="I1011" s="15"/>
      <c r="J1011" s="15"/>
      <c r="K1011" s="15"/>
      <c r="L1011" s="15"/>
      <c r="M1011" s="15"/>
      <c r="N1011" s="16"/>
      <c r="T1011" s="8">
        <f t="shared" si="147"/>
        <v>0</v>
      </c>
      <c r="U1011" s="8">
        <f t="shared" si="148"/>
        <v>0</v>
      </c>
      <c r="V1011" s="1" t="str">
        <f t="shared" si="146"/>
        <v/>
      </c>
      <c r="W1011" s="1" t="str">
        <f t="shared" si="149"/>
        <v/>
      </c>
    </row>
    <row r="1012" spans="1:23" x14ac:dyDescent="0.3">
      <c r="A1012" s="14"/>
      <c r="B1012" s="15"/>
      <c r="C1012" s="15"/>
      <c r="D1012" s="15"/>
      <c r="E1012" s="15"/>
      <c r="F1012" s="15"/>
      <c r="G1012" s="16"/>
      <c r="H1012" s="14"/>
      <c r="I1012" s="15"/>
      <c r="J1012" s="15"/>
      <c r="K1012" s="15"/>
      <c r="L1012" s="15"/>
      <c r="M1012" s="15"/>
      <c r="N1012" s="16"/>
      <c r="T1012" s="8">
        <f t="shared" si="147"/>
        <v>0</v>
      </c>
      <c r="U1012" s="8">
        <f t="shared" si="148"/>
        <v>0</v>
      </c>
      <c r="V1012" s="1" t="str">
        <f t="shared" si="146"/>
        <v/>
      </c>
      <c r="W1012" s="1" t="str">
        <f t="shared" si="149"/>
        <v/>
      </c>
    </row>
    <row r="1013" spans="1:23" x14ac:dyDescent="0.3">
      <c r="A1013" s="14"/>
      <c r="B1013" s="15"/>
      <c r="C1013" s="15"/>
      <c r="D1013" s="15"/>
      <c r="E1013" s="15"/>
      <c r="F1013" s="15"/>
      <c r="G1013" s="16"/>
      <c r="H1013" s="14"/>
      <c r="I1013" s="15"/>
      <c r="J1013" s="15"/>
      <c r="K1013" s="15"/>
      <c r="L1013" s="15"/>
      <c r="M1013" s="15"/>
      <c r="N1013" s="16"/>
      <c r="T1013" s="8">
        <f t="shared" si="147"/>
        <v>0</v>
      </c>
      <c r="U1013" s="8">
        <f t="shared" si="148"/>
        <v>0</v>
      </c>
      <c r="V1013" s="1" t="str">
        <f t="shared" si="146"/>
        <v/>
      </c>
      <c r="W1013" s="1" t="str">
        <f t="shared" si="149"/>
        <v/>
      </c>
    </row>
    <row r="1014" spans="1:23" x14ac:dyDescent="0.3">
      <c r="A1014" s="14"/>
      <c r="B1014" s="15"/>
      <c r="C1014" s="15"/>
      <c r="D1014" s="15"/>
      <c r="E1014" s="15"/>
      <c r="F1014" s="15"/>
      <c r="G1014" s="16"/>
      <c r="H1014" s="14"/>
      <c r="I1014" s="15"/>
      <c r="J1014" s="15"/>
      <c r="K1014" s="15"/>
      <c r="L1014" s="15"/>
      <c r="M1014" s="15"/>
      <c r="N1014" s="16"/>
      <c r="T1014" s="8">
        <f t="shared" si="147"/>
        <v>0</v>
      </c>
      <c r="U1014" s="8">
        <f t="shared" si="148"/>
        <v>0</v>
      </c>
      <c r="V1014" s="1" t="str">
        <f t="shared" si="146"/>
        <v/>
      </c>
      <c r="W1014" s="1" t="str">
        <f t="shared" si="149"/>
        <v/>
      </c>
    </row>
    <row r="1015" spans="1:23" x14ac:dyDescent="0.3">
      <c r="A1015" s="14"/>
      <c r="B1015" s="15"/>
      <c r="C1015" s="15"/>
      <c r="D1015" s="15"/>
      <c r="E1015" s="15"/>
      <c r="F1015" s="15"/>
      <c r="G1015" s="16"/>
      <c r="H1015" s="14"/>
      <c r="I1015" s="15"/>
      <c r="J1015" s="15"/>
      <c r="K1015" s="15"/>
      <c r="L1015" s="15"/>
      <c r="M1015" s="15"/>
      <c r="N1015" s="16"/>
      <c r="T1015" s="8">
        <f t="shared" si="147"/>
        <v>0</v>
      </c>
      <c r="U1015" s="8">
        <f t="shared" si="148"/>
        <v>0</v>
      </c>
      <c r="V1015" s="1" t="str">
        <f t="shared" si="146"/>
        <v/>
      </c>
      <c r="W1015" s="1" t="str">
        <f t="shared" si="149"/>
        <v/>
      </c>
    </row>
    <row r="1016" spans="1:23" x14ac:dyDescent="0.3">
      <c r="A1016" s="14"/>
      <c r="B1016" s="15"/>
      <c r="C1016" s="15"/>
      <c r="D1016" s="15"/>
      <c r="E1016" s="15"/>
      <c r="F1016" s="15"/>
      <c r="G1016" s="16"/>
      <c r="H1016" s="14"/>
      <c r="I1016" s="15"/>
      <c r="J1016" s="15"/>
      <c r="K1016" s="15"/>
      <c r="L1016" s="15"/>
      <c r="M1016" s="15"/>
      <c r="N1016" s="16"/>
      <c r="T1016" s="8">
        <f t="shared" si="147"/>
        <v>0</v>
      </c>
      <c r="U1016" s="8">
        <f t="shared" si="148"/>
        <v>0</v>
      </c>
      <c r="V1016" s="1" t="str">
        <f t="shared" si="146"/>
        <v/>
      </c>
      <c r="W1016" s="1" t="str">
        <f t="shared" si="149"/>
        <v/>
      </c>
    </row>
    <row r="1017" spans="1:23" x14ac:dyDescent="0.3">
      <c r="A1017" s="14"/>
      <c r="B1017" s="15"/>
      <c r="C1017" s="15"/>
      <c r="D1017" s="15"/>
      <c r="E1017" s="15"/>
      <c r="F1017" s="15"/>
      <c r="G1017" s="16"/>
      <c r="H1017" s="14"/>
      <c r="I1017" s="15"/>
      <c r="J1017" s="15"/>
      <c r="K1017" s="15"/>
      <c r="L1017" s="15"/>
      <c r="M1017" s="15"/>
      <c r="N1017" s="16"/>
      <c r="T1017" s="8">
        <f t="shared" si="147"/>
        <v>0</v>
      </c>
      <c r="U1017" s="8">
        <f t="shared" si="148"/>
        <v>0</v>
      </c>
      <c r="V1017" s="1" t="str">
        <f t="shared" si="146"/>
        <v/>
      </c>
      <c r="W1017" s="1" t="str">
        <f t="shared" si="149"/>
        <v/>
      </c>
    </row>
    <row r="1018" spans="1:23" x14ac:dyDescent="0.3">
      <c r="A1018" s="14"/>
      <c r="B1018" s="15"/>
      <c r="C1018" s="15"/>
      <c r="D1018" s="15"/>
      <c r="E1018" s="15"/>
      <c r="F1018" s="15"/>
      <c r="G1018" s="16"/>
      <c r="H1018" s="14"/>
      <c r="I1018" s="15"/>
      <c r="J1018" s="15"/>
      <c r="K1018" s="15"/>
      <c r="L1018" s="15"/>
      <c r="M1018" s="15"/>
      <c r="N1018" s="16"/>
      <c r="T1018" s="8">
        <f t="shared" si="147"/>
        <v>0</v>
      </c>
      <c r="U1018" s="8">
        <f t="shared" si="148"/>
        <v>0</v>
      </c>
      <c r="V1018" s="1" t="str">
        <f t="shared" si="146"/>
        <v/>
      </c>
      <c r="W1018" s="1" t="str">
        <f t="shared" si="149"/>
        <v/>
      </c>
    </row>
    <row r="1019" spans="1:23" x14ac:dyDescent="0.3">
      <c r="A1019" s="14"/>
      <c r="B1019" s="15"/>
      <c r="C1019" s="15"/>
      <c r="D1019" s="15"/>
      <c r="E1019" s="15"/>
      <c r="F1019" s="15"/>
      <c r="G1019" s="16"/>
      <c r="H1019" s="14"/>
      <c r="I1019" s="15"/>
      <c r="J1019" s="15"/>
      <c r="K1019" s="15"/>
      <c r="L1019" s="15"/>
      <c r="M1019" s="15"/>
      <c r="N1019" s="16"/>
      <c r="T1019" s="8">
        <f t="shared" si="147"/>
        <v>0</v>
      </c>
      <c r="U1019" s="8">
        <f t="shared" si="148"/>
        <v>0</v>
      </c>
      <c r="V1019" s="1" t="str">
        <f t="shared" si="146"/>
        <v/>
      </c>
      <c r="W1019" s="1" t="str">
        <f t="shared" si="149"/>
        <v/>
      </c>
    </row>
    <row r="1020" spans="1:23" x14ac:dyDescent="0.3">
      <c r="A1020" s="14"/>
      <c r="B1020" s="15"/>
      <c r="C1020" s="15"/>
      <c r="D1020" s="15"/>
      <c r="E1020" s="15"/>
      <c r="F1020" s="15"/>
      <c r="G1020" s="16"/>
      <c r="H1020" s="14"/>
      <c r="I1020" s="15"/>
      <c r="J1020" s="15"/>
      <c r="K1020" s="15"/>
      <c r="L1020" s="15"/>
      <c r="M1020" s="15"/>
      <c r="N1020" s="16"/>
      <c r="T1020" s="8">
        <f t="shared" si="147"/>
        <v>0</v>
      </c>
      <c r="U1020" s="8">
        <f t="shared" si="148"/>
        <v>0</v>
      </c>
      <c r="V1020" s="1" t="str">
        <f t="shared" si="146"/>
        <v/>
      </c>
      <c r="W1020" s="1" t="str">
        <f t="shared" si="149"/>
        <v/>
      </c>
    </row>
    <row r="1021" spans="1:23" x14ac:dyDescent="0.3">
      <c r="A1021" s="14"/>
      <c r="B1021" s="15"/>
      <c r="C1021" s="15"/>
      <c r="D1021" s="15"/>
      <c r="E1021" s="15"/>
      <c r="F1021" s="15"/>
      <c r="G1021" s="16"/>
      <c r="H1021" s="14"/>
      <c r="I1021" s="15"/>
      <c r="J1021" s="15"/>
      <c r="K1021" s="15"/>
      <c r="L1021" s="15"/>
      <c r="M1021" s="15"/>
      <c r="N1021" s="16"/>
      <c r="T1021" s="8">
        <f t="shared" si="147"/>
        <v>0</v>
      </c>
      <c r="U1021" s="8">
        <f t="shared" si="148"/>
        <v>0</v>
      </c>
      <c r="V1021" s="1" t="str">
        <f t="shared" si="146"/>
        <v/>
      </c>
      <c r="W1021" s="1" t="str">
        <f t="shared" si="149"/>
        <v/>
      </c>
    </row>
    <row r="1022" spans="1:23" x14ac:dyDescent="0.3">
      <c r="A1022" s="14"/>
      <c r="B1022" s="15"/>
      <c r="C1022" s="15"/>
      <c r="D1022" s="15"/>
      <c r="E1022" s="15"/>
      <c r="F1022" s="15"/>
      <c r="G1022" s="16"/>
      <c r="H1022" s="14"/>
      <c r="I1022" s="15"/>
      <c r="J1022" s="15"/>
      <c r="K1022" s="15"/>
      <c r="L1022" s="15"/>
      <c r="M1022" s="15"/>
      <c r="N1022" s="16"/>
      <c r="T1022" s="8">
        <f t="shared" si="147"/>
        <v>0</v>
      </c>
      <c r="U1022" s="8">
        <f t="shared" si="148"/>
        <v>0</v>
      </c>
      <c r="V1022" s="1" t="str">
        <f t="shared" si="146"/>
        <v/>
      </c>
      <c r="W1022" s="1" t="str">
        <f t="shared" si="149"/>
        <v/>
      </c>
    </row>
    <row r="1023" spans="1:23" x14ac:dyDescent="0.3">
      <c r="A1023" s="14"/>
      <c r="B1023" s="15"/>
      <c r="C1023" s="15"/>
      <c r="D1023" s="15"/>
      <c r="E1023" s="15"/>
      <c r="F1023" s="15"/>
      <c r="G1023" s="16"/>
      <c r="H1023" s="14"/>
      <c r="I1023" s="15"/>
      <c r="J1023" s="15"/>
      <c r="K1023" s="15"/>
      <c r="L1023" s="15"/>
      <c r="M1023" s="15"/>
      <c r="N1023" s="16"/>
      <c r="T1023" s="8">
        <f t="shared" si="147"/>
        <v>0</v>
      </c>
      <c r="U1023" s="8">
        <f t="shared" si="148"/>
        <v>0</v>
      </c>
      <c r="V1023" s="1" t="str">
        <f t="shared" si="146"/>
        <v/>
      </c>
      <c r="W1023" s="1" t="str">
        <f t="shared" si="149"/>
        <v/>
      </c>
    </row>
    <row r="1024" spans="1:23" x14ac:dyDescent="0.3">
      <c r="A1024" s="14"/>
      <c r="B1024" s="15"/>
      <c r="C1024" s="15"/>
      <c r="D1024" s="15"/>
      <c r="E1024" s="15"/>
      <c r="F1024" s="15"/>
      <c r="G1024" s="16"/>
      <c r="H1024" s="14"/>
      <c r="I1024" s="15"/>
      <c r="J1024" s="15"/>
      <c r="K1024" s="15"/>
      <c r="L1024" s="15"/>
      <c r="M1024" s="15"/>
      <c r="N1024" s="16"/>
      <c r="T1024" s="8">
        <f t="shared" si="147"/>
        <v>0</v>
      </c>
      <c r="U1024" s="8">
        <f t="shared" si="148"/>
        <v>0</v>
      </c>
      <c r="V1024" s="1" t="str">
        <f t="shared" si="146"/>
        <v/>
      </c>
      <c r="W1024" s="1" t="str">
        <f t="shared" si="149"/>
        <v/>
      </c>
    </row>
    <row r="1025" spans="1:23" x14ac:dyDescent="0.3">
      <c r="A1025" s="14"/>
      <c r="B1025" s="15"/>
      <c r="C1025" s="15"/>
      <c r="D1025" s="15"/>
      <c r="E1025" s="15"/>
      <c r="F1025" s="15"/>
      <c r="G1025" s="16"/>
      <c r="H1025" s="14"/>
      <c r="I1025" s="15"/>
      <c r="J1025" s="15"/>
      <c r="K1025" s="15"/>
      <c r="L1025" s="15"/>
      <c r="M1025" s="15"/>
      <c r="N1025" s="16"/>
      <c r="T1025" s="8">
        <f t="shared" si="147"/>
        <v>0</v>
      </c>
      <c r="U1025" s="8">
        <f t="shared" si="148"/>
        <v>0</v>
      </c>
      <c r="V1025" s="1" t="str">
        <f t="shared" si="146"/>
        <v/>
      </c>
      <c r="W1025" s="1" t="str">
        <f t="shared" si="149"/>
        <v/>
      </c>
    </row>
    <row r="1026" spans="1:23" x14ac:dyDescent="0.3">
      <c r="A1026" s="14"/>
      <c r="B1026" s="15"/>
      <c r="C1026" s="15"/>
      <c r="D1026" s="15"/>
      <c r="E1026" s="15"/>
      <c r="F1026" s="15"/>
      <c r="G1026" s="16"/>
      <c r="H1026" s="14"/>
      <c r="I1026" s="15"/>
      <c r="J1026" s="15"/>
      <c r="K1026" s="15"/>
      <c r="L1026" s="15"/>
      <c r="M1026" s="15"/>
      <c r="N1026" s="16"/>
      <c r="T1026" s="8">
        <f t="shared" si="147"/>
        <v>0</v>
      </c>
      <c r="U1026" s="8">
        <f t="shared" si="148"/>
        <v>0</v>
      </c>
      <c r="V1026" s="1" t="str">
        <f t="shared" si="146"/>
        <v/>
      </c>
      <c r="W1026" s="1" t="str">
        <f t="shared" si="149"/>
        <v/>
      </c>
    </row>
    <row r="1027" spans="1:23" x14ac:dyDescent="0.3">
      <c r="A1027" s="14"/>
      <c r="B1027" s="15"/>
      <c r="C1027" s="15"/>
      <c r="D1027" s="15"/>
      <c r="E1027" s="15"/>
      <c r="F1027" s="15"/>
      <c r="G1027" s="16"/>
      <c r="H1027" s="14"/>
      <c r="I1027" s="15"/>
      <c r="J1027" s="15"/>
      <c r="K1027" s="15"/>
      <c r="L1027" s="15"/>
      <c r="M1027" s="15"/>
      <c r="N1027" s="16"/>
      <c r="T1027" s="8">
        <f t="shared" si="147"/>
        <v>0</v>
      </c>
      <c r="U1027" s="8">
        <f t="shared" si="148"/>
        <v>0</v>
      </c>
      <c r="V1027" s="1" t="str">
        <f t="shared" si="146"/>
        <v/>
      </c>
      <c r="W1027" s="1" t="str">
        <f t="shared" si="149"/>
        <v/>
      </c>
    </row>
    <row r="1028" spans="1:23" x14ac:dyDescent="0.3">
      <c r="A1028" s="14"/>
      <c r="B1028" s="15"/>
      <c r="C1028" s="15"/>
      <c r="D1028" s="15"/>
      <c r="E1028" s="15"/>
      <c r="F1028" s="15"/>
      <c r="G1028" s="16"/>
      <c r="H1028" s="14"/>
      <c r="I1028" s="15"/>
      <c r="J1028" s="15"/>
      <c r="K1028" s="15"/>
      <c r="L1028" s="15"/>
      <c r="M1028" s="15"/>
      <c r="N1028" s="16"/>
      <c r="T1028" s="8">
        <f t="shared" si="147"/>
        <v>0</v>
      </c>
      <c r="U1028" s="8">
        <f t="shared" si="148"/>
        <v>0</v>
      </c>
      <c r="V1028" s="1" t="str">
        <f t="shared" si="146"/>
        <v/>
      </c>
      <c r="W1028" s="1" t="str">
        <f t="shared" si="149"/>
        <v/>
      </c>
    </row>
    <row r="1029" spans="1:23" x14ac:dyDescent="0.3">
      <c r="A1029" s="14"/>
      <c r="B1029" s="15"/>
      <c r="C1029" s="15"/>
      <c r="D1029" s="15"/>
      <c r="E1029" s="15"/>
      <c r="F1029" s="15"/>
      <c r="G1029" s="16"/>
      <c r="H1029" s="14"/>
      <c r="I1029" s="15"/>
      <c r="J1029" s="15"/>
      <c r="K1029" s="15"/>
      <c r="L1029" s="15"/>
      <c r="M1029" s="15"/>
      <c r="N1029" s="16"/>
      <c r="T1029" s="8">
        <f t="shared" si="147"/>
        <v>0</v>
      </c>
      <c r="U1029" s="8">
        <f t="shared" si="148"/>
        <v>0</v>
      </c>
      <c r="V1029" s="1" t="str">
        <f t="shared" si="146"/>
        <v/>
      </c>
      <c r="W1029" s="1" t="str">
        <f t="shared" si="149"/>
        <v/>
      </c>
    </row>
    <row r="1030" spans="1:23" x14ac:dyDescent="0.3">
      <c r="A1030" s="14"/>
      <c r="B1030" s="15"/>
      <c r="C1030" s="15"/>
      <c r="D1030" s="15"/>
      <c r="E1030" s="15"/>
      <c r="F1030" s="15"/>
      <c r="G1030" s="16"/>
      <c r="H1030" s="14"/>
      <c r="I1030" s="15"/>
      <c r="J1030" s="15"/>
      <c r="K1030" s="15"/>
      <c r="L1030" s="15"/>
      <c r="M1030" s="15"/>
      <c r="N1030" s="16"/>
      <c r="T1030" s="8">
        <f t="shared" si="147"/>
        <v>0</v>
      </c>
      <c r="U1030" s="8">
        <f t="shared" si="148"/>
        <v>0</v>
      </c>
      <c r="V1030" s="1" t="str">
        <f t="shared" si="146"/>
        <v/>
      </c>
      <c r="W1030" s="1" t="str">
        <f t="shared" si="149"/>
        <v/>
      </c>
    </row>
    <row r="1031" spans="1:23" x14ac:dyDescent="0.3">
      <c r="A1031" s="14"/>
      <c r="B1031" s="15"/>
      <c r="C1031" s="15"/>
      <c r="D1031" s="15"/>
      <c r="E1031" s="15"/>
      <c r="F1031" s="15"/>
      <c r="G1031" s="16"/>
      <c r="H1031" s="14"/>
      <c r="I1031" s="15"/>
      <c r="J1031" s="15"/>
      <c r="K1031" s="15"/>
      <c r="L1031" s="15"/>
      <c r="M1031" s="15"/>
      <c r="N1031" s="16"/>
      <c r="T1031" s="8">
        <f t="shared" si="147"/>
        <v>0</v>
      </c>
      <c r="U1031" s="8">
        <f t="shared" si="148"/>
        <v>0</v>
      </c>
      <c r="V1031" s="1" t="str">
        <f t="shared" si="146"/>
        <v/>
      </c>
      <c r="W1031" s="1" t="str">
        <f t="shared" si="149"/>
        <v/>
      </c>
    </row>
    <row r="1032" spans="1:23" x14ac:dyDescent="0.3">
      <c r="A1032" s="14"/>
      <c r="B1032" s="15"/>
      <c r="C1032" s="15"/>
      <c r="D1032" s="15"/>
      <c r="E1032" s="15"/>
      <c r="F1032" s="15"/>
      <c r="G1032" s="16"/>
      <c r="H1032" s="14"/>
      <c r="I1032" s="15"/>
      <c r="J1032" s="15"/>
      <c r="K1032" s="15"/>
      <c r="L1032" s="15"/>
      <c r="M1032" s="15"/>
      <c r="N1032" s="16"/>
      <c r="T1032" s="8">
        <f t="shared" si="147"/>
        <v>0</v>
      </c>
      <c r="U1032" s="8">
        <f t="shared" si="148"/>
        <v>0</v>
      </c>
      <c r="V1032" s="1" t="str">
        <f t="shared" ref="V1032:V1095" si="150">IF(A1032&lt;&gt;"",1,"")</f>
        <v/>
      </c>
      <c r="W1032" s="1" t="str">
        <f t="shared" si="149"/>
        <v/>
      </c>
    </row>
    <row r="1033" spans="1:23" x14ac:dyDescent="0.3">
      <c r="A1033" s="14"/>
      <c r="B1033" s="15"/>
      <c r="C1033" s="15"/>
      <c r="D1033" s="15"/>
      <c r="E1033" s="15"/>
      <c r="F1033" s="15"/>
      <c r="G1033" s="16"/>
      <c r="H1033" s="14"/>
      <c r="I1033" s="15"/>
      <c r="J1033" s="15"/>
      <c r="K1033" s="15"/>
      <c r="L1033" s="15"/>
      <c r="M1033" s="15"/>
      <c r="N1033" s="16"/>
      <c r="T1033" s="8">
        <f t="shared" ref="T1033:T1096" si="151">IF(A1033&lt;&gt;"",MIN(F1033,B1033-D1033),0)</f>
        <v>0</v>
      </c>
      <c r="U1033" s="8">
        <f t="shared" ref="U1033:U1096" si="152">IF(H1033&lt;&gt;"",MIN(M1033,I1033-K1033),0)</f>
        <v>0</v>
      </c>
      <c r="V1033" s="1" t="str">
        <f t="shared" si="150"/>
        <v/>
      </c>
      <c r="W1033" s="1" t="str">
        <f t="shared" ref="W1033:W1096" si="153">IF(H1033&lt;&gt;"",1,"")</f>
        <v/>
      </c>
    </row>
    <row r="1034" spans="1:23" x14ac:dyDescent="0.3">
      <c r="A1034" s="14"/>
      <c r="B1034" s="15"/>
      <c r="C1034" s="15"/>
      <c r="D1034" s="15"/>
      <c r="E1034" s="15"/>
      <c r="F1034" s="15"/>
      <c r="G1034" s="16"/>
      <c r="H1034" s="14"/>
      <c r="I1034" s="15"/>
      <c r="J1034" s="15"/>
      <c r="K1034" s="15"/>
      <c r="L1034" s="15"/>
      <c r="M1034" s="15"/>
      <c r="N1034" s="16"/>
      <c r="T1034" s="8">
        <f t="shared" si="151"/>
        <v>0</v>
      </c>
      <c r="U1034" s="8">
        <f t="shared" si="152"/>
        <v>0</v>
      </c>
      <c r="V1034" s="1" t="str">
        <f t="shared" si="150"/>
        <v/>
      </c>
      <c r="W1034" s="1" t="str">
        <f t="shared" si="153"/>
        <v/>
      </c>
    </row>
    <row r="1035" spans="1:23" x14ac:dyDescent="0.3">
      <c r="A1035" s="14"/>
      <c r="B1035" s="15"/>
      <c r="C1035" s="15"/>
      <c r="D1035" s="15"/>
      <c r="E1035" s="15"/>
      <c r="F1035" s="15"/>
      <c r="G1035" s="16"/>
      <c r="H1035" s="14"/>
      <c r="I1035" s="15"/>
      <c r="J1035" s="15"/>
      <c r="K1035" s="15"/>
      <c r="L1035" s="15"/>
      <c r="M1035" s="15"/>
      <c r="N1035" s="16"/>
      <c r="T1035" s="8">
        <f t="shared" si="151"/>
        <v>0</v>
      </c>
      <c r="U1035" s="8">
        <f t="shared" si="152"/>
        <v>0</v>
      </c>
      <c r="V1035" s="1" t="str">
        <f t="shared" si="150"/>
        <v/>
      </c>
      <c r="W1035" s="1" t="str">
        <f t="shared" si="153"/>
        <v/>
      </c>
    </row>
    <row r="1036" spans="1:23" x14ac:dyDescent="0.3">
      <c r="A1036" s="14"/>
      <c r="B1036" s="15"/>
      <c r="C1036" s="15"/>
      <c r="D1036" s="15"/>
      <c r="E1036" s="15"/>
      <c r="F1036" s="15"/>
      <c r="G1036" s="16"/>
      <c r="H1036" s="14"/>
      <c r="I1036" s="15"/>
      <c r="J1036" s="15"/>
      <c r="K1036" s="15"/>
      <c r="L1036" s="15"/>
      <c r="M1036" s="15"/>
      <c r="N1036" s="16"/>
      <c r="T1036" s="8">
        <f t="shared" si="151"/>
        <v>0</v>
      </c>
      <c r="U1036" s="8">
        <f t="shared" si="152"/>
        <v>0</v>
      </c>
      <c r="V1036" s="1" t="str">
        <f t="shared" si="150"/>
        <v/>
      </c>
      <c r="W1036" s="1" t="str">
        <f t="shared" si="153"/>
        <v/>
      </c>
    </row>
    <row r="1037" spans="1:23" x14ac:dyDescent="0.3">
      <c r="A1037" s="14"/>
      <c r="B1037" s="15"/>
      <c r="C1037" s="15"/>
      <c r="D1037" s="15"/>
      <c r="E1037" s="15"/>
      <c r="F1037" s="15"/>
      <c r="G1037" s="16"/>
      <c r="H1037" s="14"/>
      <c r="I1037" s="15"/>
      <c r="J1037" s="15"/>
      <c r="K1037" s="15"/>
      <c r="L1037" s="15"/>
      <c r="M1037" s="15"/>
      <c r="N1037" s="16"/>
      <c r="T1037" s="8">
        <f t="shared" si="151"/>
        <v>0</v>
      </c>
      <c r="U1037" s="8">
        <f t="shared" si="152"/>
        <v>0</v>
      </c>
      <c r="V1037" s="1" t="str">
        <f t="shared" si="150"/>
        <v/>
      </c>
      <c r="W1037" s="1" t="str">
        <f t="shared" si="153"/>
        <v/>
      </c>
    </row>
    <row r="1038" spans="1:23" x14ac:dyDescent="0.3">
      <c r="A1038" s="14"/>
      <c r="B1038" s="15"/>
      <c r="C1038" s="15"/>
      <c r="D1038" s="15"/>
      <c r="E1038" s="15"/>
      <c r="F1038" s="15"/>
      <c r="G1038" s="16"/>
      <c r="H1038" s="14"/>
      <c r="I1038" s="15"/>
      <c r="J1038" s="15"/>
      <c r="K1038" s="15"/>
      <c r="L1038" s="15"/>
      <c r="M1038" s="15"/>
      <c r="N1038" s="16"/>
      <c r="T1038" s="8">
        <f t="shared" si="151"/>
        <v>0</v>
      </c>
      <c r="U1038" s="8">
        <f t="shared" si="152"/>
        <v>0</v>
      </c>
      <c r="V1038" s="1" t="str">
        <f t="shared" si="150"/>
        <v/>
      </c>
      <c r="W1038" s="1" t="str">
        <f t="shared" si="153"/>
        <v/>
      </c>
    </row>
    <row r="1039" spans="1:23" x14ac:dyDescent="0.3">
      <c r="A1039" s="14"/>
      <c r="B1039" s="15"/>
      <c r="C1039" s="15"/>
      <c r="D1039" s="15"/>
      <c r="E1039" s="15"/>
      <c r="F1039" s="15"/>
      <c r="G1039" s="16"/>
      <c r="H1039" s="14"/>
      <c r="I1039" s="15"/>
      <c r="J1039" s="15"/>
      <c r="K1039" s="15"/>
      <c r="L1039" s="15"/>
      <c r="M1039" s="15"/>
      <c r="N1039" s="16"/>
      <c r="T1039" s="8">
        <f t="shared" si="151"/>
        <v>0</v>
      </c>
      <c r="U1039" s="8">
        <f t="shared" si="152"/>
        <v>0</v>
      </c>
      <c r="V1039" s="1" t="str">
        <f t="shared" si="150"/>
        <v/>
      </c>
      <c r="W1039" s="1" t="str">
        <f t="shared" si="153"/>
        <v/>
      </c>
    </row>
    <row r="1040" spans="1:23" x14ac:dyDescent="0.3">
      <c r="A1040" s="14"/>
      <c r="B1040" s="15"/>
      <c r="C1040" s="15"/>
      <c r="D1040" s="15"/>
      <c r="E1040" s="15"/>
      <c r="F1040" s="15"/>
      <c r="G1040" s="16"/>
      <c r="H1040" s="14"/>
      <c r="I1040" s="15"/>
      <c r="J1040" s="15"/>
      <c r="K1040" s="15"/>
      <c r="L1040" s="15"/>
      <c r="M1040" s="15"/>
      <c r="N1040" s="16"/>
      <c r="T1040" s="8">
        <f t="shared" si="151"/>
        <v>0</v>
      </c>
      <c r="U1040" s="8">
        <f t="shared" si="152"/>
        <v>0</v>
      </c>
      <c r="V1040" s="1" t="str">
        <f t="shared" si="150"/>
        <v/>
      </c>
      <c r="W1040" s="1" t="str">
        <f t="shared" si="153"/>
        <v/>
      </c>
    </row>
    <row r="1041" spans="1:23" x14ac:dyDescent="0.3">
      <c r="A1041" s="14"/>
      <c r="B1041" s="15"/>
      <c r="C1041" s="15"/>
      <c r="D1041" s="15"/>
      <c r="E1041" s="15"/>
      <c r="F1041" s="15"/>
      <c r="G1041" s="16"/>
      <c r="H1041" s="14"/>
      <c r="I1041" s="15"/>
      <c r="J1041" s="15"/>
      <c r="K1041" s="15"/>
      <c r="L1041" s="15"/>
      <c r="M1041" s="15"/>
      <c r="N1041" s="16"/>
      <c r="T1041" s="8">
        <f t="shared" si="151"/>
        <v>0</v>
      </c>
      <c r="U1041" s="8">
        <f t="shared" si="152"/>
        <v>0</v>
      </c>
      <c r="V1041" s="1" t="str">
        <f t="shared" si="150"/>
        <v/>
      </c>
      <c r="W1041" s="1" t="str">
        <f t="shared" si="153"/>
        <v/>
      </c>
    </row>
    <row r="1042" spans="1:23" x14ac:dyDescent="0.3">
      <c r="A1042" s="14"/>
      <c r="B1042" s="15"/>
      <c r="C1042" s="15"/>
      <c r="D1042" s="15"/>
      <c r="E1042" s="15"/>
      <c r="F1042" s="15"/>
      <c r="G1042" s="16"/>
      <c r="H1042" s="14"/>
      <c r="I1042" s="15"/>
      <c r="J1042" s="15"/>
      <c r="K1042" s="15"/>
      <c r="L1042" s="15"/>
      <c r="M1042" s="15"/>
      <c r="N1042" s="16"/>
      <c r="T1042" s="8">
        <f t="shared" si="151"/>
        <v>0</v>
      </c>
      <c r="U1042" s="8">
        <f t="shared" si="152"/>
        <v>0</v>
      </c>
      <c r="V1042" s="1" t="str">
        <f t="shared" si="150"/>
        <v/>
      </c>
      <c r="W1042" s="1" t="str">
        <f t="shared" si="153"/>
        <v/>
      </c>
    </row>
    <row r="1043" spans="1:23" x14ac:dyDescent="0.3">
      <c r="A1043" s="14"/>
      <c r="B1043" s="15"/>
      <c r="C1043" s="15"/>
      <c r="D1043" s="15"/>
      <c r="E1043" s="15"/>
      <c r="F1043" s="15"/>
      <c r="G1043" s="16"/>
      <c r="H1043" s="14"/>
      <c r="I1043" s="15"/>
      <c r="J1043" s="15"/>
      <c r="K1043" s="15"/>
      <c r="L1043" s="15"/>
      <c r="M1043" s="15"/>
      <c r="N1043" s="16"/>
      <c r="T1043" s="8">
        <f t="shared" si="151"/>
        <v>0</v>
      </c>
      <c r="U1043" s="8">
        <f t="shared" si="152"/>
        <v>0</v>
      </c>
      <c r="V1043" s="1" t="str">
        <f t="shared" si="150"/>
        <v/>
      </c>
      <c r="W1043" s="1" t="str">
        <f t="shared" si="153"/>
        <v/>
      </c>
    </row>
    <row r="1044" spans="1:23" x14ac:dyDescent="0.3">
      <c r="A1044" s="14"/>
      <c r="B1044" s="15"/>
      <c r="C1044" s="15"/>
      <c r="D1044" s="15"/>
      <c r="E1044" s="15"/>
      <c r="F1044" s="15"/>
      <c r="G1044" s="16"/>
      <c r="H1044" s="14"/>
      <c r="I1044" s="15"/>
      <c r="J1044" s="15"/>
      <c r="K1044" s="15"/>
      <c r="L1044" s="15"/>
      <c r="M1044" s="15"/>
      <c r="N1044" s="16"/>
      <c r="T1044" s="8">
        <f t="shared" si="151"/>
        <v>0</v>
      </c>
      <c r="U1044" s="8">
        <f t="shared" si="152"/>
        <v>0</v>
      </c>
      <c r="V1044" s="1" t="str">
        <f t="shared" si="150"/>
        <v/>
      </c>
      <c r="W1044" s="1" t="str">
        <f t="shared" si="153"/>
        <v/>
      </c>
    </row>
    <row r="1045" spans="1:23" x14ac:dyDescent="0.3">
      <c r="A1045" s="14"/>
      <c r="B1045" s="15"/>
      <c r="C1045" s="15"/>
      <c r="D1045" s="15"/>
      <c r="E1045" s="15"/>
      <c r="F1045" s="15"/>
      <c r="G1045" s="16"/>
      <c r="H1045" s="14"/>
      <c r="I1045" s="15"/>
      <c r="J1045" s="15"/>
      <c r="K1045" s="15"/>
      <c r="L1045" s="15"/>
      <c r="M1045" s="15"/>
      <c r="N1045" s="16"/>
      <c r="T1045" s="8">
        <f t="shared" si="151"/>
        <v>0</v>
      </c>
      <c r="U1045" s="8">
        <f t="shared" si="152"/>
        <v>0</v>
      </c>
      <c r="V1045" s="1" t="str">
        <f t="shared" si="150"/>
        <v/>
      </c>
      <c r="W1045" s="1" t="str">
        <f t="shared" si="153"/>
        <v/>
      </c>
    </row>
    <row r="1046" spans="1:23" x14ac:dyDescent="0.3">
      <c r="A1046" s="14"/>
      <c r="B1046" s="15"/>
      <c r="C1046" s="15"/>
      <c r="D1046" s="15"/>
      <c r="E1046" s="15"/>
      <c r="F1046" s="15"/>
      <c r="G1046" s="16"/>
      <c r="H1046" s="14"/>
      <c r="I1046" s="15"/>
      <c r="J1046" s="15"/>
      <c r="K1046" s="15"/>
      <c r="L1046" s="15"/>
      <c r="M1046" s="15"/>
      <c r="N1046" s="16"/>
      <c r="T1046" s="8">
        <f t="shared" si="151"/>
        <v>0</v>
      </c>
      <c r="U1046" s="8">
        <f t="shared" si="152"/>
        <v>0</v>
      </c>
      <c r="V1046" s="1" t="str">
        <f t="shared" si="150"/>
        <v/>
      </c>
      <c r="W1046" s="1" t="str">
        <f t="shared" si="153"/>
        <v/>
      </c>
    </row>
    <row r="1047" spans="1:23" x14ac:dyDescent="0.3">
      <c r="A1047" s="14"/>
      <c r="B1047" s="15"/>
      <c r="C1047" s="15"/>
      <c r="D1047" s="15"/>
      <c r="E1047" s="15"/>
      <c r="F1047" s="15"/>
      <c r="G1047" s="16"/>
      <c r="H1047" s="14"/>
      <c r="I1047" s="15"/>
      <c r="J1047" s="15"/>
      <c r="K1047" s="15"/>
      <c r="L1047" s="15"/>
      <c r="M1047" s="15"/>
      <c r="N1047" s="16"/>
      <c r="T1047" s="8">
        <f t="shared" si="151"/>
        <v>0</v>
      </c>
      <c r="U1047" s="8">
        <f t="shared" si="152"/>
        <v>0</v>
      </c>
      <c r="V1047" s="1" t="str">
        <f t="shared" si="150"/>
        <v/>
      </c>
      <c r="W1047" s="1" t="str">
        <f t="shared" si="153"/>
        <v/>
      </c>
    </row>
    <row r="1048" spans="1:23" x14ac:dyDescent="0.3">
      <c r="A1048" s="14"/>
      <c r="B1048" s="15"/>
      <c r="C1048" s="15"/>
      <c r="D1048" s="15"/>
      <c r="E1048" s="15"/>
      <c r="F1048" s="15"/>
      <c r="G1048" s="16"/>
      <c r="H1048" s="14"/>
      <c r="I1048" s="15"/>
      <c r="J1048" s="15"/>
      <c r="K1048" s="15"/>
      <c r="L1048" s="15"/>
      <c r="M1048" s="15"/>
      <c r="N1048" s="16"/>
      <c r="T1048" s="8">
        <f t="shared" si="151"/>
        <v>0</v>
      </c>
      <c r="U1048" s="8">
        <f t="shared" si="152"/>
        <v>0</v>
      </c>
      <c r="V1048" s="1" t="str">
        <f t="shared" si="150"/>
        <v/>
      </c>
      <c r="W1048" s="1" t="str">
        <f t="shared" si="153"/>
        <v/>
      </c>
    </row>
    <row r="1049" spans="1:23" x14ac:dyDescent="0.3">
      <c r="A1049" s="14"/>
      <c r="B1049" s="15"/>
      <c r="C1049" s="15"/>
      <c r="D1049" s="15"/>
      <c r="E1049" s="15"/>
      <c r="F1049" s="15"/>
      <c r="G1049" s="16"/>
      <c r="H1049" s="14"/>
      <c r="I1049" s="15"/>
      <c r="J1049" s="15"/>
      <c r="K1049" s="15"/>
      <c r="L1049" s="15"/>
      <c r="M1049" s="15"/>
      <c r="N1049" s="16"/>
      <c r="T1049" s="8">
        <f t="shared" si="151"/>
        <v>0</v>
      </c>
      <c r="U1049" s="8">
        <f t="shared" si="152"/>
        <v>0</v>
      </c>
      <c r="V1049" s="1" t="str">
        <f t="shared" si="150"/>
        <v/>
      </c>
      <c r="W1049" s="1" t="str">
        <f t="shared" si="153"/>
        <v/>
      </c>
    </row>
    <row r="1050" spans="1:23" x14ac:dyDescent="0.3">
      <c r="A1050" s="14"/>
      <c r="B1050" s="15"/>
      <c r="C1050" s="15"/>
      <c r="D1050" s="15"/>
      <c r="E1050" s="15"/>
      <c r="F1050" s="15"/>
      <c r="G1050" s="16"/>
      <c r="H1050" s="14"/>
      <c r="I1050" s="15"/>
      <c r="J1050" s="15"/>
      <c r="K1050" s="15"/>
      <c r="L1050" s="15"/>
      <c r="M1050" s="15"/>
      <c r="N1050" s="16"/>
      <c r="T1050" s="8">
        <f t="shared" si="151"/>
        <v>0</v>
      </c>
      <c r="U1050" s="8">
        <f t="shared" si="152"/>
        <v>0</v>
      </c>
      <c r="V1050" s="1" t="str">
        <f t="shared" si="150"/>
        <v/>
      </c>
      <c r="W1050" s="1" t="str">
        <f t="shared" si="153"/>
        <v/>
      </c>
    </row>
    <row r="1051" spans="1:23" x14ac:dyDescent="0.3">
      <c r="A1051" s="14"/>
      <c r="B1051" s="15"/>
      <c r="C1051" s="15"/>
      <c r="D1051" s="15"/>
      <c r="E1051" s="15"/>
      <c r="F1051" s="15"/>
      <c r="G1051" s="16"/>
      <c r="H1051" s="14"/>
      <c r="I1051" s="15"/>
      <c r="J1051" s="15"/>
      <c r="K1051" s="15"/>
      <c r="L1051" s="15"/>
      <c r="M1051" s="15"/>
      <c r="N1051" s="16"/>
      <c r="T1051" s="8">
        <f t="shared" si="151"/>
        <v>0</v>
      </c>
      <c r="U1051" s="8">
        <f t="shared" si="152"/>
        <v>0</v>
      </c>
      <c r="V1051" s="1" t="str">
        <f t="shared" si="150"/>
        <v/>
      </c>
      <c r="W1051" s="1" t="str">
        <f t="shared" si="153"/>
        <v/>
      </c>
    </row>
    <row r="1052" spans="1:23" x14ac:dyDescent="0.3">
      <c r="A1052" s="14"/>
      <c r="B1052" s="15"/>
      <c r="C1052" s="15"/>
      <c r="D1052" s="15"/>
      <c r="E1052" s="15"/>
      <c r="F1052" s="15"/>
      <c r="G1052" s="16"/>
      <c r="H1052" s="14"/>
      <c r="I1052" s="15"/>
      <c r="J1052" s="15"/>
      <c r="K1052" s="15"/>
      <c r="L1052" s="15"/>
      <c r="M1052" s="15"/>
      <c r="N1052" s="16"/>
      <c r="T1052" s="8">
        <f t="shared" si="151"/>
        <v>0</v>
      </c>
      <c r="U1052" s="8">
        <f t="shared" si="152"/>
        <v>0</v>
      </c>
      <c r="V1052" s="1" t="str">
        <f t="shared" si="150"/>
        <v/>
      </c>
      <c r="W1052" s="1" t="str">
        <f t="shared" si="153"/>
        <v/>
      </c>
    </row>
    <row r="1053" spans="1:23" x14ac:dyDescent="0.3">
      <c r="A1053" s="14"/>
      <c r="B1053" s="15"/>
      <c r="C1053" s="15"/>
      <c r="D1053" s="15"/>
      <c r="E1053" s="15"/>
      <c r="F1053" s="15"/>
      <c r="G1053" s="16"/>
      <c r="H1053" s="14"/>
      <c r="I1053" s="15"/>
      <c r="J1053" s="15"/>
      <c r="K1053" s="15"/>
      <c r="L1053" s="15"/>
      <c r="M1053" s="15"/>
      <c r="N1053" s="16"/>
      <c r="T1053" s="8">
        <f t="shared" si="151"/>
        <v>0</v>
      </c>
      <c r="U1053" s="8">
        <f t="shared" si="152"/>
        <v>0</v>
      </c>
      <c r="V1053" s="1" t="str">
        <f t="shared" si="150"/>
        <v/>
      </c>
      <c r="W1053" s="1" t="str">
        <f t="shared" si="153"/>
        <v/>
      </c>
    </row>
    <row r="1054" spans="1:23" x14ac:dyDescent="0.3">
      <c r="A1054" s="14"/>
      <c r="B1054" s="15"/>
      <c r="C1054" s="15"/>
      <c r="D1054" s="15"/>
      <c r="E1054" s="15"/>
      <c r="F1054" s="15"/>
      <c r="G1054" s="16"/>
      <c r="H1054" s="14"/>
      <c r="I1054" s="15"/>
      <c r="J1054" s="15"/>
      <c r="K1054" s="15"/>
      <c r="L1054" s="15"/>
      <c r="M1054" s="15"/>
      <c r="N1054" s="16"/>
      <c r="T1054" s="8">
        <f t="shared" si="151"/>
        <v>0</v>
      </c>
      <c r="U1054" s="8">
        <f t="shared" si="152"/>
        <v>0</v>
      </c>
      <c r="V1054" s="1" t="str">
        <f t="shared" si="150"/>
        <v/>
      </c>
      <c r="W1054" s="1" t="str">
        <f t="shared" si="153"/>
        <v/>
      </c>
    </row>
    <row r="1055" spans="1:23" x14ac:dyDescent="0.3">
      <c r="A1055" s="14"/>
      <c r="B1055" s="15"/>
      <c r="C1055" s="15"/>
      <c r="D1055" s="15"/>
      <c r="E1055" s="15"/>
      <c r="F1055" s="15"/>
      <c r="G1055" s="16"/>
      <c r="H1055" s="14"/>
      <c r="I1055" s="15"/>
      <c r="J1055" s="15"/>
      <c r="K1055" s="15"/>
      <c r="L1055" s="15"/>
      <c r="M1055" s="15"/>
      <c r="N1055" s="16"/>
      <c r="T1055" s="8">
        <f t="shared" si="151"/>
        <v>0</v>
      </c>
      <c r="U1055" s="8">
        <f t="shared" si="152"/>
        <v>0</v>
      </c>
      <c r="V1055" s="1" t="str">
        <f t="shared" si="150"/>
        <v/>
      </c>
      <c r="W1055" s="1" t="str">
        <f t="shared" si="153"/>
        <v/>
      </c>
    </row>
    <row r="1056" spans="1:23" x14ac:dyDescent="0.3">
      <c r="A1056" s="14"/>
      <c r="B1056" s="15"/>
      <c r="C1056" s="15"/>
      <c r="D1056" s="15"/>
      <c r="E1056" s="15"/>
      <c r="F1056" s="15"/>
      <c r="G1056" s="16"/>
      <c r="H1056" s="14"/>
      <c r="I1056" s="15"/>
      <c r="J1056" s="15"/>
      <c r="K1056" s="15"/>
      <c r="L1056" s="15"/>
      <c r="M1056" s="15"/>
      <c r="N1056" s="16"/>
      <c r="T1056" s="8">
        <f t="shared" si="151"/>
        <v>0</v>
      </c>
      <c r="U1056" s="8">
        <f t="shared" si="152"/>
        <v>0</v>
      </c>
      <c r="V1056" s="1" t="str">
        <f t="shared" si="150"/>
        <v/>
      </c>
      <c r="W1056" s="1" t="str">
        <f t="shared" si="153"/>
        <v/>
      </c>
    </row>
    <row r="1057" spans="1:23" x14ac:dyDescent="0.3">
      <c r="A1057" s="14"/>
      <c r="B1057" s="15"/>
      <c r="C1057" s="15"/>
      <c r="D1057" s="15"/>
      <c r="E1057" s="15"/>
      <c r="F1057" s="15"/>
      <c r="G1057" s="16"/>
      <c r="H1057" s="14"/>
      <c r="I1057" s="15"/>
      <c r="J1057" s="15"/>
      <c r="K1057" s="15"/>
      <c r="L1057" s="15"/>
      <c r="M1057" s="15"/>
      <c r="N1057" s="16"/>
      <c r="T1057" s="8">
        <f t="shared" si="151"/>
        <v>0</v>
      </c>
      <c r="U1057" s="8">
        <f t="shared" si="152"/>
        <v>0</v>
      </c>
      <c r="V1057" s="1" t="str">
        <f t="shared" si="150"/>
        <v/>
      </c>
      <c r="W1057" s="1" t="str">
        <f t="shared" si="153"/>
        <v/>
      </c>
    </row>
    <row r="1058" spans="1:23" x14ac:dyDescent="0.3">
      <c r="A1058" s="14"/>
      <c r="B1058" s="15"/>
      <c r="C1058" s="15"/>
      <c r="D1058" s="15"/>
      <c r="E1058" s="15"/>
      <c r="F1058" s="15"/>
      <c r="G1058" s="16"/>
      <c r="H1058" s="14"/>
      <c r="I1058" s="15"/>
      <c r="J1058" s="15"/>
      <c r="K1058" s="15"/>
      <c r="L1058" s="15"/>
      <c r="M1058" s="15"/>
      <c r="N1058" s="16"/>
      <c r="T1058" s="8">
        <f t="shared" si="151"/>
        <v>0</v>
      </c>
      <c r="U1058" s="8">
        <f t="shared" si="152"/>
        <v>0</v>
      </c>
      <c r="V1058" s="1" t="str">
        <f t="shared" si="150"/>
        <v/>
      </c>
      <c r="W1058" s="1" t="str">
        <f t="shared" si="153"/>
        <v/>
      </c>
    </row>
    <row r="1059" spans="1:23" x14ac:dyDescent="0.3">
      <c r="A1059" s="14"/>
      <c r="B1059" s="15"/>
      <c r="C1059" s="15"/>
      <c r="D1059" s="15"/>
      <c r="E1059" s="15"/>
      <c r="F1059" s="15"/>
      <c r="G1059" s="16"/>
      <c r="H1059" s="14"/>
      <c r="I1059" s="15"/>
      <c r="J1059" s="15"/>
      <c r="K1059" s="15"/>
      <c r="L1059" s="15"/>
      <c r="M1059" s="15"/>
      <c r="N1059" s="16"/>
      <c r="T1059" s="8">
        <f t="shared" si="151"/>
        <v>0</v>
      </c>
      <c r="U1059" s="8">
        <f t="shared" si="152"/>
        <v>0</v>
      </c>
      <c r="V1059" s="1" t="str">
        <f t="shared" si="150"/>
        <v/>
      </c>
      <c r="W1059" s="1" t="str">
        <f t="shared" si="153"/>
        <v/>
      </c>
    </row>
    <row r="1060" spans="1:23" x14ac:dyDescent="0.3">
      <c r="A1060" s="14"/>
      <c r="B1060" s="15"/>
      <c r="C1060" s="15"/>
      <c r="D1060" s="15"/>
      <c r="E1060" s="15"/>
      <c r="F1060" s="15"/>
      <c r="G1060" s="16"/>
      <c r="H1060" s="14"/>
      <c r="I1060" s="15"/>
      <c r="J1060" s="15"/>
      <c r="K1060" s="15"/>
      <c r="L1060" s="15"/>
      <c r="M1060" s="15"/>
      <c r="N1060" s="16"/>
      <c r="T1060" s="8">
        <f t="shared" si="151"/>
        <v>0</v>
      </c>
      <c r="U1060" s="8">
        <f t="shared" si="152"/>
        <v>0</v>
      </c>
      <c r="V1060" s="1" t="str">
        <f t="shared" si="150"/>
        <v/>
      </c>
      <c r="W1060" s="1" t="str">
        <f t="shared" si="153"/>
        <v/>
      </c>
    </row>
    <row r="1061" spans="1:23" x14ac:dyDescent="0.3">
      <c r="A1061" s="14"/>
      <c r="B1061" s="15"/>
      <c r="C1061" s="15"/>
      <c r="D1061" s="15"/>
      <c r="E1061" s="15"/>
      <c r="F1061" s="15"/>
      <c r="G1061" s="16"/>
      <c r="H1061" s="14"/>
      <c r="I1061" s="15"/>
      <c r="J1061" s="15"/>
      <c r="K1061" s="15"/>
      <c r="L1061" s="15"/>
      <c r="M1061" s="15"/>
      <c r="N1061" s="16"/>
      <c r="T1061" s="8">
        <f t="shared" si="151"/>
        <v>0</v>
      </c>
      <c r="U1061" s="8">
        <f t="shared" si="152"/>
        <v>0</v>
      </c>
      <c r="V1061" s="1" t="str">
        <f t="shared" si="150"/>
        <v/>
      </c>
      <c r="W1061" s="1" t="str">
        <f t="shared" si="153"/>
        <v/>
      </c>
    </row>
    <row r="1062" spans="1:23" x14ac:dyDescent="0.3">
      <c r="A1062" s="14"/>
      <c r="B1062" s="15"/>
      <c r="C1062" s="15"/>
      <c r="D1062" s="15"/>
      <c r="E1062" s="15"/>
      <c r="F1062" s="15"/>
      <c r="G1062" s="16"/>
      <c r="H1062" s="14"/>
      <c r="I1062" s="15"/>
      <c r="J1062" s="15"/>
      <c r="K1062" s="15"/>
      <c r="L1062" s="15"/>
      <c r="M1062" s="15"/>
      <c r="N1062" s="16"/>
      <c r="T1062" s="8">
        <f t="shared" si="151"/>
        <v>0</v>
      </c>
      <c r="U1062" s="8">
        <f t="shared" si="152"/>
        <v>0</v>
      </c>
      <c r="V1062" s="1" t="str">
        <f t="shared" si="150"/>
        <v/>
      </c>
      <c r="W1062" s="1" t="str">
        <f t="shared" si="153"/>
        <v/>
      </c>
    </row>
    <row r="1063" spans="1:23" x14ac:dyDescent="0.3">
      <c r="A1063" s="14"/>
      <c r="B1063" s="15"/>
      <c r="C1063" s="15"/>
      <c r="D1063" s="15"/>
      <c r="E1063" s="15"/>
      <c r="F1063" s="15"/>
      <c r="G1063" s="16"/>
      <c r="H1063" s="14"/>
      <c r="I1063" s="15"/>
      <c r="J1063" s="15"/>
      <c r="K1063" s="15"/>
      <c r="L1063" s="15"/>
      <c r="M1063" s="15"/>
      <c r="N1063" s="16"/>
      <c r="T1063" s="8">
        <f t="shared" si="151"/>
        <v>0</v>
      </c>
      <c r="U1063" s="8">
        <f t="shared" si="152"/>
        <v>0</v>
      </c>
      <c r="V1063" s="1" t="str">
        <f t="shared" si="150"/>
        <v/>
      </c>
      <c r="W1063" s="1" t="str">
        <f t="shared" si="153"/>
        <v/>
      </c>
    </row>
    <row r="1064" spans="1:23" x14ac:dyDescent="0.3">
      <c r="A1064" s="14"/>
      <c r="B1064" s="15"/>
      <c r="C1064" s="15"/>
      <c r="D1064" s="15"/>
      <c r="E1064" s="15"/>
      <c r="F1064" s="15"/>
      <c r="G1064" s="16"/>
      <c r="H1064" s="14"/>
      <c r="I1064" s="15"/>
      <c r="J1064" s="15"/>
      <c r="K1064" s="15"/>
      <c r="L1064" s="15"/>
      <c r="M1064" s="15"/>
      <c r="N1064" s="16"/>
      <c r="T1064" s="8">
        <f t="shared" si="151"/>
        <v>0</v>
      </c>
      <c r="U1064" s="8">
        <f t="shared" si="152"/>
        <v>0</v>
      </c>
      <c r="V1064" s="1" t="str">
        <f t="shared" si="150"/>
        <v/>
      </c>
      <c r="W1064" s="1" t="str">
        <f t="shared" si="153"/>
        <v/>
      </c>
    </row>
    <row r="1065" spans="1:23" x14ac:dyDescent="0.3">
      <c r="A1065" s="14"/>
      <c r="B1065" s="15"/>
      <c r="C1065" s="15"/>
      <c r="D1065" s="15"/>
      <c r="E1065" s="15"/>
      <c r="F1065" s="15"/>
      <c r="G1065" s="16"/>
      <c r="H1065" s="14"/>
      <c r="I1065" s="15"/>
      <c r="J1065" s="15"/>
      <c r="K1065" s="15"/>
      <c r="L1065" s="15"/>
      <c r="M1065" s="15"/>
      <c r="N1065" s="16"/>
      <c r="T1065" s="8">
        <f t="shared" si="151"/>
        <v>0</v>
      </c>
      <c r="U1065" s="8">
        <f t="shared" si="152"/>
        <v>0</v>
      </c>
      <c r="V1065" s="1" t="str">
        <f t="shared" si="150"/>
        <v/>
      </c>
      <c r="W1065" s="1" t="str">
        <f t="shared" si="153"/>
        <v/>
      </c>
    </row>
    <row r="1066" spans="1:23" x14ac:dyDescent="0.3">
      <c r="A1066" s="14"/>
      <c r="B1066" s="15"/>
      <c r="C1066" s="15"/>
      <c r="D1066" s="15"/>
      <c r="E1066" s="15"/>
      <c r="F1066" s="15"/>
      <c r="G1066" s="16"/>
      <c r="H1066" s="14"/>
      <c r="I1066" s="15"/>
      <c r="J1066" s="15"/>
      <c r="K1066" s="15"/>
      <c r="L1066" s="15"/>
      <c r="M1066" s="15"/>
      <c r="N1066" s="16"/>
      <c r="T1066" s="8">
        <f t="shared" si="151"/>
        <v>0</v>
      </c>
      <c r="U1066" s="8">
        <f t="shared" si="152"/>
        <v>0</v>
      </c>
      <c r="V1066" s="1" t="str">
        <f t="shared" si="150"/>
        <v/>
      </c>
      <c r="W1066" s="1" t="str">
        <f t="shared" si="153"/>
        <v/>
      </c>
    </row>
    <row r="1067" spans="1:23" x14ac:dyDescent="0.3">
      <c r="A1067" s="14"/>
      <c r="B1067" s="15"/>
      <c r="C1067" s="15"/>
      <c r="D1067" s="15"/>
      <c r="E1067" s="15"/>
      <c r="F1067" s="15"/>
      <c r="G1067" s="16"/>
      <c r="H1067" s="14"/>
      <c r="I1067" s="15"/>
      <c r="J1067" s="15"/>
      <c r="K1067" s="15"/>
      <c r="L1067" s="15"/>
      <c r="M1067" s="15"/>
      <c r="N1067" s="16"/>
      <c r="T1067" s="8">
        <f t="shared" si="151"/>
        <v>0</v>
      </c>
      <c r="U1067" s="8">
        <f t="shared" si="152"/>
        <v>0</v>
      </c>
      <c r="V1067" s="1" t="str">
        <f t="shared" si="150"/>
        <v/>
      </c>
      <c r="W1067" s="1" t="str">
        <f t="shared" si="153"/>
        <v/>
      </c>
    </row>
    <row r="1068" spans="1:23" x14ac:dyDescent="0.3">
      <c r="A1068" s="14"/>
      <c r="B1068" s="15"/>
      <c r="C1068" s="15"/>
      <c r="D1068" s="15"/>
      <c r="E1068" s="15"/>
      <c r="F1068" s="15"/>
      <c r="G1068" s="16"/>
      <c r="H1068" s="14"/>
      <c r="I1068" s="15"/>
      <c r="J1068" s="15"/>
      <c r="K1068" s="15"/>
      <c r="L1068" s="15"/>
      <c r="M1068" s="15"/>
      <c r="N1068" s="16"/>
      <c r="T1068" s="8">
        <f t="shared" si="151"/>
        <v>0</v>
      </c>
      <c r="U1068" s="8">
        <f t="shared" si="152"/>
        <v>0</v>
      </c>
      <c r="V1068" s="1" t="str">
        <f t="shared" si="150"/>
        <v/>
      </c>
      <c r="W1068" s="1" t="str">
        <f t="shared" si="153"/>
        <v/>
      </c>
    </row>
    <row r="1069" spans="1:23" x14ac:dyDescent="0.3">
      <c r="A1069" s="14"/>
      <c r="B1069" s="15"/>
      <c r="C1069" s="15"/>
      <c r="D1069" s="15"/>
      <c r="E1069" s="15"/>
      <c r="F1069" s="15"/>
      <c r="G1069" s="16"/>
      <c r="H1069" s="14"/>
      <c r="I1069" s="15"/>
      <c r="J1069" s="15"/>
      <c r="K1069" s="15"/>
      <c r="L1069" s="15"/>
      <c r="M1069" s="15"/>
      <c r="N1069" s="16"/>
      <c r="T1069" s="8">
        <f t="shared" si="151"/>
        <v>0</v>
      </c>
      <c r="U1069" s="8">
        <f t="shared" si="152"/>
        <v>0</v>
      </c>
      <c r="V1069" s="1" t="str">
        <f t="shared" si="150"/>
        <v/>
      </c>
      <c r="W1069" s="1" t="str">
        <f t="shared" si="153"/>
        <v/>
      </c>
    </row>
    <row r="1070" spans="1:23" x14ac:dyDescent="0.3">
      <c r="A1070" s="14"/>
      <c r="B1070" s="15"/>
      <c r="C1070" s="15"/>
      <c r="D1070" s="15"/>
      <c r="E1070" s="15"/>
      <c r="F1070" s="15"/>
      <c r="G1070" s="16"/>
      <c r="H1070" s="14"/>
      <c r="I1070" s="15"/>
      <c r="J1070" s="15"/>
      <c r="K1070" s="15"/>
      <c r="L1070" s="15"/>
      <c r="M1070" s="15"/>
      <c r="N1070" s="16"/>
      <c r="T1070" s="8">
        <f t="shared" si="151"/>
        <v>0</v>
      </c>
      <c r="U1070" s="8">
        <f t="shared" si="152"/>
        <v>0</v>
      </c>
      <c r="V1070" s="1" t="str">
        <f t="shared" si="150"/>
        <v/>
      </c>
      <c r="W1070" s="1" t="str">
        <f t="shared" si="153"/>
        <v/>
      </c>
    </row>
    <row r="1071" spans="1:23" x14ac:dyDescent="0.3">
      <c r="A1071" s="14"/>
      <c r="B1071" s="15"/>
      <c r="C1071" s="15"/>
      <c r="D1071" s="15"/>
      <c r="E1071" s="15"/>
      <c r="F1071" s="15"/>
      <c r="G1071" s="16"/>
      <c r="H1071" s="14"/>
      <c r="I1071" s="15"/>
      <c r="J1071" s="15"/>
      <c r="K1071" s="15"/>
      <c r="L1071" s="15"/>
      <c r="M1071" s="15"/>
      <c r="N1071" s="16"/>
      <c r="T1071" s="8">
        <f t="shared" si="151"/>
        <v>0</v>
      </c>
      <c r="U1071" s="8">
        <f t="shared" si="152"/>
        <v>0</v>
      </c>
      <c r="V1071" s="1" t="str">
        <f t="shared" si="150"/>
        <v/>
      </c>
      <c r="W1071" s="1" t="str">
        <f t="shared" si="153"/>
        <v/>
      </c>
    </row>
    <row r="1072" spans="1:23" x14ac:dyDescent="0.3">
      <c r="A1072" s="14"/>
      <c r="B1072" s="15"/>
      <c r="C1072" s="15"/>
      <c r="D1072" s="15"/>
      <c r="E1072" s="15"/>
      <c r="F1072" s="15"/>
      <c r="G1072" s="16"/>
      <c r="H1072" s="14"/>
      <c r="I1072" s="15"/>
      <c r="J1072" s="15"/>
      <c r="K1072" s="15"/>
      <c r="L1072" s="15"/>
      <c r="M1072" s="15"/>
      <c r="N1072" s="16"/>
      <c r="T1072" s="8">
        <f t="shared" si="151"/>
        <v>0</v>
      </c>
      <c r="U1072" s="8">
        <f t="shared" si="152"/>
        <v>0</v>
      </c>
      <c r="V1072" s="1" t="str">
        <f t="shared" si="150"/>
        <v/>
      </c>
      <c r="W1072" s="1" t="str">
        <f t="shared" si="153"/>
        <v/>
      </c>
    </row>
    <row r="1073" spans="1:23" x14ac:dyDescent="0.3">
      <c r="A1073" s="14"/>
      <c r="B1073" s="15"/>
      <c r="C1073" s="15"/>
      <c r="D1073" s="15"/>
      <c r="E1073" s="15"/>
      <c r="F1073" s="15"/>
      <c r="G1073" s="16"/>
      <c r="H1073" s="14"/>
      <c r="I1073" s="15"/>
      <c r="J1073" s="15"/>
      <c r="K1073" s="15"/>
      <c r="L1073" s="15"/>
      <c r="M1073" s="15"/>
      <c r="N1073" s="16"/>
      <c r="T1073" s="8">
        <f t="shared" si="151"/>
        <v>0</v>
      </c>
      <c r="U1073" s="8">
        <f t="shared" si="152"/>
        <v>0</v>
      </c>
      <c r="V1073" s="1" t="str">
        <f t="shared" si="150"/>
        <v/>
      </c>
      <c r="W1073" s="1" t="str">
        <f t="shared" si="153"/>
        <v/>
      </c>
    </row>
    <row r="1074" spans="1:23" x14ac:dyDescent="0.3">
      <c r="A1074" s="14"/>
      <c r="B1074" s="15"/>
      <c r="C1074" s="15"/>
      <c r="D1074" s="15"/>
      <c r="E1074" s="15"/>
      <c r="F1074" s="15"/>
      <c r="G1074" s="16"/>
      <c r="H1074" s="14"/>
      <c r="I1074" s="15"/>
      <c r="J1074" s="15"/>
      <c r="K1074" s="15"/>
      <c r="L1074" s="15"/>
      <c r="M1074" s="15"/>
      <c r="N1074" s="16"/>
      <c r="T1074" s="8">
        <f t="shared" si="151"/>
        <v>0</v>
      </c>
      <c r="U1074" s="8">
        <f t="shared" si="152"/>
        <v>0</v>
      </c>
      <c r="V1074" s="1" t="str">
        <f t="shared" si="150"/>
        <v/>
      </c>
      <c r="W1074" s="1" t="str">
        <f t="shared" si="153"/>
        <v/>
      </c>
    </row>
    <row r="1075" spans="1:23" x14ac:dyDescent="0.3">
      <c r="A1075" s="14"/>
      <c r="B1075" s="15"/>
      <c r="C1075" s="15"/>
      <c r="D1075" s="15"/>
      <c r="E1075" s="15"/>
      <c r="F1075" s="15"/>
      <c r="G1075" s="16"/>
      <c r="H1075" s="14"/>
      <c r="I1075" s="15"/>
      <c r="J1075" s="15"/>
      <c r="K1075" s="15"/>
      <c r="L1075" s="15"/>
      <c r="M1075" s="15"/>
      <c r="N1075" s="16"/>
      <c r="T1075" s="8">
        <f t="shared" si="151"/>
        <v>0</v>
      </c>
      <c r="U1075" s="8">
        <f t="shared" si="152"/>
        <v>0</v>
      </c>
      <c r="V1075" s="1" t="str">
        <f t="shared" si="150"/>
        <v/>
      </c>
      <c r="W1075" s="1" t="str">
        <f t="shared" si="153"/>
        <v/>
      </c>
    </row>
    <row r="1076" spans="1:23" x14ac:dyDescent="0.3">
      <c r="A1076" s="14"/>
      <c r="B1076" s="15"/>
      <c r="C1076" s="15"/>
      <c r="D1076" s="15"/>
      <c r="E1076" s="15"/>
      <c r="F1076" s="15"/>
      <c r="G1076" s="16"/>
      <c r="H1076" s="14"/>
      <c r="I1076" s="15"/>
      <c r="J1076" s="15"/>
      <c r="K1076" s="15"/>
      <c r="L1076" s="15"/>
      <c r="M1076" s="15"/>
      <c r="N1076" s="16"/>
      <c r="T1076" s="8">
        <f t="shared" si="151"/>
        <v>0</v>
      </c>
      <c r="U1076" s="8">
        <f t="shared" si="152"/>
        <v>0</v>
      </c>
      <c r="V1076" s="1" t="str">
        <f t="shared" si="150"/>
        <v/>
      </c>
      <c r="W1076" s="1" t="str">
        <f t="shared" si="153"/>
        <v/>
      </c>
    </row>
    <row r="1077" spans="1:23" x14ac:dyDescent="0.3">
      <c r="A1077" s="14"/>
      <c r="B1077" s="15"/>
      <c r="C1077" s="15"/>
      <c r="D1077" s="15"/>
      <c r="E1077" s="15"/>
      <c r="F1077" s="15"/>
      <c r="G1077" s="16"/>
      <c r="H1077" s="14"/>
      <c r="I1077" s="15"/>
      <c r="J1077" s="15"/>
      <c r="K1077" s="15"/>
      <c r="L1077" s="15"/>
      <c r="M1077" s="15"/>
      <c r="N1077" s="16"/>
      <c r="T1077" s="8">
        <f t="shared" si="151"/>
        <v>0</v>
      </c>
      <c r="U1077" s="8">
        <f t="shared" si="152"/>
        <v>0</v>
      </c>
      <c r="V1077" s="1" t="str">
        <f t="shared" si="150"/>
        <v/>
      </c>
      <c r="W1077" s="1" t="str">
        <f t="shared" si="153"/>
        <v/>
      </c>
    </row>
    <row r="1078" spans="1:23" x14ac:dyDescent="0.3">
      <c r="A1078" s="14"/>
      <c r="B1078" s="15"/>
      <c r="C1078" s="15"/>
      <c r="D1078" s="15"/>
      <c r="E1078" s="15"/>
      <c r="F1078" s="15"/>
      <c r="G1078" s="16"/>
      <c r="H1078" s="14"/>
      <c r="I1078" s="15"/>
      <c r="J1078" s="15"/>
      <c r="K1078" s="15"/>
      <c r="L1078" s="15"/>
      <c r="M1078" s="15"/>
      <c r="N1078" s="16"/>
      <c r="T1078" s="8">
        <f t="shared" si="151"/>
        <v>0</v>
      </c>
      <c r="U1078" s="8">
        <f t="shared" si="152"/>
        <v>0</v>
      </c>
      <c r="V1078" s="1" t="str">
        <f t="shared" si="150"/>
        <v/>
      </c>
      <c r="W1078" s="1" t="str">
        <f t="shared" si="153"/>
        <v/>
      </c>
    </row>
    <row r="1079" spans="1:23" x14ac:dyDescent="0.3">
      <c r="A1079" s="14"/>
      <c r="B1079" s="15"/>
      <c r="C1079" s="15"/>
      <c r="D1079" s="15"/>
      <c r="E1079" s="15"/>
      <c r="F1079" s="15"/>
      <c r="G1079" s="16"/>
      <c r="H1079" s="14"/>
      <c r="I1079" s="15"/>
      <c r="J1079" s="15"/>
      <c r="K1079" s="15"/>
      <c r="L1079" s="15"/>
      <c r="M1079" s="15"/>
      <c r="N1079" s="16"/>
      <c r="T1079" s="8">
        <f t="shared" si="151"/>
        <v>0</v>
      </c>
      <c r="U1079" s="8">
        <f t="shared" si="152"/>
        <v>0</v>
      </c>
      <c r="V1079" s="1" t="str">
        <f t="shared" si="150"/>
        <v/>
      </c>
      <c r="W1079" s="1" t="str">
        <f t="shared" si="153"/>
        <v/>
      </c>
    </row>
    <row r="1080" spans="1:23" x14ac:dyDescent="0.3">
      <c r="A1080" s="14"/>
      <c r="B1080" s="15"/>
      <c r="C1080" s="15"/>
      <c r="D1080" s="15"/>
      <c r="E1080" s="15"/>
      <c r="F1080" s="15"/>
      <c r="G1080" s="16"/>
      <c r="H1080" s="14"/>
      <c r="I1080" s="15"/>
      <c r="J1080" s="15"/>
      <c r="K1080" s="15"/>
      <c r="L1080" s="15"/>
      <c r="M1080" s="15"/>
      <c r="N1080" s="16"/>
      <c r="T1080" s="8">
        <f t="shared" si="151"/>
        <v>0</v>
      </c>
      <c r="U1080" s="8">
        <f t="shared" si="152"/>
        <v>0</v>
      </c>
      <c r="V1080" s="1" t="str">
        <f t="shared" si="150"/>
        <v/>
      </c>
      <c r="W1080" s="1" t="str">
        <f t="shared" si="153"/>
        <v/>
      </c>
    </row>
    <row r="1081" spans="1:23" x14ac:dyDescent="0.3">
      <c r="A1081" s="14"/>
      <c r="B1081" s="15"/>
      <c r="C1081" s="15"/>
      <c r="D1081" s="15"/>
      <c r="E1081" s="15"/>
      <c r="F1081" s="15"/>
      <c r="G1081" s="16"/>
      <c r="H1081" s="14"/>
      <c r="I1081" s="15"/>
      <c r="J1081" s="15"/>
      <c r="K1081" s="15"/>
      <c r="L1081" s="15"/>
      <c r="M1081" s="15"/>
      <c r="N1081" s="16"/>
      <c r="T1081" s="8">
        <f t="shared" si="151"/>
        <v>0</v>
      </c>
      <c r="U1081" s="8">
        <f t="shared" si="152"/>
        <v>0</v>
      </c>
      <c r="V1081" s="1" t="str">
        <f t="shared" si="150"/>
        <v/>
      </c>
      <c r="W1081" s="1" t="str">
        <f t="shared" si="153"/>
        <v/>
      </c>
    </row>
    <row r="1082" spans="1:23" x14ac:dyDescent="0.3">
      <c r="A1082" s="14"/>
      <c r="B1082" s="15"/>
      <c r="C1082" s="15"/>
      <c r="D1082" s="15"/>
      <c r="E1082" s="15"/>
      <c r="F1082" s="15"/>
      <c r="G1082" s="16"/>
      <c r="H1082" s="14"/>
      <c r="I1082" s="15"/>
      <c r="J1082" s="15"/>
      <c r="K1082" s="15"/>
      <c r="L1082" s="15"/>
      <c r="M1082" s="15"/>
      <c r="N1082" s="16"/>
      <c r="T1082" s="8">
        <f t="shared" si="151"/>
        <v>0</v>
      </c>
      <c r="U1082" s="8">
        <f t="shared" si="152"/>
        <v>0</v>
      </c>
      <c r="V1082" s="1" t="str">
        <f t="shared" si="150"/>
        <v/>
      </c>
      <c r="W1082" s="1" t="str">
        <f t="shared" si="153"/>
        <v/>
      </c>
    </row>
    <row r="1083" spans="1:23" x14ac:dyDescent="0.3">
      <c r="A1083" s="14"/>
      <c r="B1083" s="15"/>
      <c r="C1083" s="15"/>
      <c r="D1083" s="15"/>
      <c r="E1083" s="15"/>
      <c r="F1083" s="15"/>
      <c r="G1083" s="16"/>
      <c r="H1083" s="14"/>
      <c r="I1083" s="15"/>
      <c r="J1083" s="15"/>
      <c r="K1083" s="15"/>
      <c r="L1083" s="15"/>
      <c r="M1083" s="15"/>
      <c r="N1083" s="16"/>
      <c r="T1083" s="8">
        <f t="shared" si="151"/>
        <v>0</v>
      </c>
      <c r="U1083" s="8">
        <f t="shared" si="152"/>
        <v>0</v>
      </c>
      <c r="V1083" s="1" t="str">
        <f t="shared" si="150"/>
        <v/>
      </c>
      <c r="W1083" s="1" t="str">
        <f t="shared" si="153"/>
        <v/>
      </c>
    </row>
    <row r="1084" spans="1:23" x14ac:dyDescent="0.3">
      <c r="A1084" s="14"/>
      <c r="B1084" s="15"/>
      <c r="C1084" s="15"/>
      <c r="D1084" s="15"/>
      <c r="E1084" s="15"/>
      <c r="F1084" s="15"/>
      <c r="G1084" s="16"/>
      <c r="H1084" s="14"/>
      <c r="I1084" s="15"/>
      <c r="J1084" s="15"/>
      <c r="K1084" s="15"/>
      <c r="L1084" s="15"/>
      <c r="M1084" s="15"/>
      <c r="N1084" s="16"/>
      <c r="T1084" s="8">
        <f t="shared" si="151"/>
        <v>0</v>
      </c>
      <c r="U1084" s="8">
        <f t="shared" si="152"/>
        <v>0</v>
      </c>
      <c r="V1084" s="1" t="str">
        <f t="shared" si="150"/>
        <v/>
      </c>
      <c r="W1084" s="1" t="str">
        <f t="shared" si="153"/>
        <v/>
      </c>
    </row>
    <row r="1085" spans="1:23" x14ac:dyDescent="0.3">
      <c r="A1085" s="14"/>
      <c r="B1085" s="15"/>
      <c r="C1085" s="15"/>
      <c r="D1085" s="15"/>
      <c r="E1085" s="15"/>
      <c r="F1085" s="15"/>
      <c r="G1085" s="16"/>
      <c r="H1085" s="14"/>
      <c r="I1085" s="15"/>
      <c r="J1085" s="15"/>
      <c r="K1085" s="15"/>
      <c r="L1085" s="15"/>
      <c r="M1085" s="15"/>
      <c r="N1085" s="16"/>
      <c r="T1085" s="8">
        <f t="shared" si="151"/>
        <v>0</v>
      </c>
      <c r="U1085" s="8">
        <f t="shared" si="152"/>
        <v>0</v>
      </c>
      <c r="V1085" s="1" t="str">
        <f t="shared" si="150"/>
        <v/>
      </c>
      <c r="W1085" s="1" t="str">
        <f t="shared" si="153"/>
        <v/>
      </c>
    </row>
    <row r="1086" spans="1:23" x14ac:dyDescent="0.3">
      <c r="A1086" s="14"/>
      <c r="B1086" s="15"/>
      <c r="C1086" s="15"/>
      <c r="D1086" s="15"/>
      <c r="E1086" s="15"/>
      <c r="F1086" s="15"/>
      <c r="G1086" s="16"/>
      <c r="H1086" s="14"/>
      <c r="I1086" s="15"/>
      <c r="J1086" s="15"/>
      <c r="K1086" s="15"/>
      <c r="L1086" s="15"/>
      <c r="M1086" s="15"/>
      <c r="N1086" s="16"/>
      <c r="T1086" s="8">
        <f t="shared" si="151"/>
        <v>0</v>
      </c>
      <c r="U1086" s="8">
        <f t="shared" si="152"/>
        <v>0</v>
      </c>
      <c r="V1086" s="1" t="str">
        <f t="shared" si="150"/>
        <v/>
      </c>
      <c r="W1086" s="1" t="str">
        <f t="shared" si="153"/>
        <v/>
      </c>
    </row>
    <row r="1087" spans="1:23" x14ac:dyDescent="0.3">
      <c r="A1087" s="14"/>
      <c r="B1087" s="15"/>
      <c r="C1087" s="15"/>
      <c r="D1087" s="15"/>
      <c r="E1087" s="15"/>
      <c r="F1087" s="15"/>
      <c r="G1087" s="16"/>
      <c r="H1087" s="14"/>
      <c r="I1087" s="15"/>
      <c r="J1087" s="15"/>
      <c r="K1087" s="15"/>
      <c r="L1087" s="15"/>
      <c r="M1087" s="15"/>
      <c r="N1087" s="16"/>
      <c r="T1087" s="8">
        <f t="shared" si="151"/>
        <v>0</v>
      </c>
      <c r="U1087" s="8">
        <f t="shared" si="152"/>
        <v>0</v>
      </c>
      <c r="V1087" s="1" t="str">
        <f t="shared" si="150"/>
        <v/>
      </c>
      <c r="W1087" s="1" t="str">
        <f t="shared" si="153"/>
        <v/>
      </c>
    </row>
    <row r="1088" spans="1:23" x14ac:dyDescent="0.3">
      <c r="A1088" s="14"/>
      <c r="B1088" s="15"/>
      <c r="C1088" s="15"/>
      <c r="D1088" s="15"/>
      <c r="E1088" s="15"/>
      <c r="F1088" s="15"/>
      <c r="G1088" s="16"/>
      <c r="H1088" s="14"/>
      <c r="I1088" s="15"/>
      <c r="J1088" s="15"/>
      <c r="K1088" s="15"/>
      <c r="L1088" s="15"/>
      <c r="M1088" s="15"/>
      <c r="N1088" s="16"/>
      <c r="T1088" s="8">
        <f t="shared" si="151"/>
        <v>0</v>
      </c>
      <c r="U1088" s="8">
        <f t="shared" si="152"/>
        <v>0</v>
      </c>
      <c r="V1088" s="1" t="str">
        <f t="shared" si="150"/>
        <v/>
      </c>
      <c r="W1088" s="1" t="str">
        <f t="shared" si="153"/>
        <v/>
      </c>
    </row>
    <row r="1089" spans="1:23" x14ac:dyDescent="0.3">
      <c r="A1089" s="14"/>
      <c r="B1089" s="15"/>
      <c r="C1089" s="15"/>
      <c r="D1089" s="15"/>
      <c r="E1089" s="15"/>
      <c r="F1089" s="15"/>
      <c r="G1089" s="16"/>
      <c r="H1089" s="14"/>
      <c r="I1089" s="15"/>
      <c r="J1089" s="15"/>
      <c r="K1089" s="15"/>
      <c r="L1089" s="15"/>
      <c r="M1089" s="15"/>
      <c r="N1089" s="16"/>
      <c r="T1089" s="8">
        <f t="shared" si="151"/>
        <v>0</v>
      </c>
      <c r="U1089" s="8">
        <f t="shared" si="152"/>
        <v>0</v>
      </c>
      <c r="V1089" s="1" t="str">
        <f t="shared" si="150"/>
        <v/>
      </c>
      <c r="W1089" s="1" t="str">
        <f t="shared" si="153"/>
        <v/>
      </c>
    </row>
    <row r="1090" spans="1:23" x14ac:dyDescent="0.3">
      <c r="A1090" s="14"/>
      <c r="B1090" s="15"/>
      <c r="C1090" s="15"/>
      <c r="D1090" s="15"/>
      <c r="E1090" s="15"/>
      <c r="F1090" s="15"/>
      <c r="G1090" s="16"/>
      <c r="H1090" s="14"/>
      <c r="I1090" s="15"/>
      <c r="J1090" s="15"/>
      <c r="K1090" s="15"/>
      <c r="L1090" s="15"/>
      <c r="M1090" s="15"/>
      <c r="N1090" s="16"/>
      <c r="T1090" s="8">
        <f t="shared" si="151"/>
        <v>0</v>
      </c>
      <c r="U1090" s="8">
        <f t="shared" si="152"/>
        <v>0</v>
      </c>
      <c r="V1090" s="1" t="str">
        <f t="shared" si="150"/>
        <v/>
      </c>
      <c r="W1090" s="1" t="str">
        <f t="shared" si="153"/>
        <v/>
      </c>
    </row>
    <row r="1091" spans="1:23" x14ac:dyDescent="0.3">
      <c r="A1091" s="14"/>
      <c r="B1091" s="15"/>
      <c r="C1091" s="15"/>
      <c r="D1091" s="15"/>
      <c r="E1091" s="15"/>
      <c r="F1091" s="15"/>
      <c r="G1091" s="16"/>
      <c r="H1091" s="14"/>
      <c r="I1091" s="15"/>
      <c r="J1091" s="15"/>
      <c r="K1091" s="15"/>
      <c r="L1091" s="15"/>
      <c r="M1091" s="15"/>
      <c r="N1091" s="16"/>
      <c r="T1091" s="8">
        <f t="shared" si="151"/>
        <v>0</v>
      </c>
      <c r="U1091" s="8">
        <f t="shared" si="152"/>
        <v>0</v>
      </c>
      <c r="V1091" s="1" t="str">
        <f t="shared" si="150"/>
        <v/>
      </c>
      <c r="W1091" s="1" t="str">
        <f t="shared" si="153"/>
        <v/>
      </c>
    </row>
    <row r="1092" spans="1:23" x14ac:dyDescent="0.3">
      <c r="A1092" s="14"/>
      <c r="B1092" s="15"/>
      <c r="C1092" s="15"/>
      <c r="D1092" s="15"/>
      <c r="E1092" s="15"/>
      <c r="F1092" s="15"/>
      <c r="G1092" s="16"/>
      <c r="H1092" s="14"/>
      <c r="I1092" s="15"/>
      <c r="J1092" s="15"/>
      <c r="K1092" s="15"/>
      <c r="L1092" s="15"/>
      <c r="M1092" s="15"/>
      <c r="N1092" s="16"/>
      <c r="T1092" s="8">
        <f t="shared" si="151"/>
        <v>0</v>
      </c>
      <c r="U1092" s="8">
        <f t="shared" si="152"/>
        <v>0</v>
      </c>
      <c r="V1092" s="1" t="str">
        <f t="shared" si="150"/>
        <v/>
      </c>
      <c r="W1092" s="1" t="str">
        <f t="shared" si="153"/>
        <v/>
      </c>
    </row>
    <row r="1093" spans="1:23" x14ac:dyDescent="0.3">
      <c r="A1093" s="14"/>
      <c r="B1093" s="15"/>
      <c r="C1093" s="15"/>
      <c r="D1093" s="15"/>
      <c r="E1093" s="15"/>
      <c r="F1093" s="15"/>
      <c r="G1093" s="16"/>
      <c r="H1093" s="14"/>
      <c r="I1093" s="15"/>
      <c r="J1093" s="15"/>
      <c r="K1093" s="15"/>
      <c r="L1093" s="15"/>
      <c r="M1093" s="15"/>
      <c r="N1093" s="16"/>
      <c r="T1093" s="8">
        <f t="shared" si="151"/>
        <v>0</v>
      </c>
      <c r="U1093" s="8">
        <f t="shared" si="152"/>
        <v>0</v>
      </c>
      <c r="V1093" s="1" t="str">
        <f t="shared" si="150"/>
        <v/>
      </c>
      <c r="W1093" s="1" t="str">
        <f t="shared" si="153"/>
        <v/>
      </c>
    </row>
    <row r="1094" spans="1:23" x14ac:dyDescent="0.3">
      <c r="A1094" s="14"/>
      <c r="B1094" s="15"/>
      <c r="C1094" s="15"/>
      <c r="D1094" s="15"/>
      <c r="E1094" s="15"/>
      <c r="F1094" s="15"/>
      <c r="G1094" s="16"/>
      <c r="H1094" s="14"/>
      <c r="I1094" s="15"/>
      <c r="J1094" s="15"/>
      <c r="K1094" s="15"/>
      <c r="L1094" s="15"/>
      <c r="M1094" s="15"/>
      <c r="N1094" s="16"/>
      <c r="T1094" s="8">
        <f t="shared" si="151"/>
        <v>0</v>
      </c>
      <c r="U1094" s="8">
        <f t="shared" si="152"/>
        <v>0</v>
      </c>
      <c r="V1094" s="1" t="str">
        <f t="shared" si="150"/>
        <v/>
      </c>
      <c r="W1094" s="1" t="str">
        <f t="shared" si="153"/>
        <v/>
      </c>
    </row>
    <row r="1095" spans="1:23" x14ac:dyDescent="0.3">
      <c r="A1095" s="14"/>
      <c r="B1095" s="15"/>
      <c r="C1095" s="15"/>
      <c r="D1095" s="15"/>
      <c r="E1095" s="15"/>
      <c r="F1095" s="15"/>
      <c r="G1095" s="16"/>
      <c r="H1095" s="14"/>
      <c r="I1095" s="15"/>
      <c r="J1095" s="15"/>
      <c r="K1095" s="15"/>
      <c r="L1095" s="15"/>
      <c r="M1095" s="15"/>
      <c r="N1095" s="16"/>
      <c r="T1095" s="8">
        <f t="shared" si="151"/>
        <v>0</v>
      </c>
      <c r="U1095" s="8">
        <f t="shared" si="152"/>
        <v>0</v>
      </c>
      <c r="V1095" s="1" t="str">
        <f t="shared" si="150"/>
        <v/>
      </c>
      <c r="W1095" s="1" t="str">
        <f t="shared" si="153"/>
        <v/>
      </c>
    </row>
    <row r="1096" spans="1:23" x14ac:dyDescent="0.3">
      <c r="A1096" s="14"/>
      <c r="B1096" s="15"/>
      <c r="C1096" s="15"/>
      <c r="D1096" s="15"/>
      <c r="E1096" s="15"/>
      <c r="F1096" s="15"/>
      <c r="G1096" s="16"/>
      <c r="H1096" s="14"/>
      <c r="I1096" s="15"/>
      <c r="J1096" s="15"/>
      <c r="K1096" s="15"/>
      <c r="L1096" s="15"/>
      <c r="M1096" s="15"/>
      <c r="N1096" s="16"/>
      <c r="T1096" s="8">
        <f t="shared" si="151"/>
        <v>0</v>
      </c>
      <c r="U1096" s="8">
        <f t="shared" si="152"/>
        <v>0</v>
      </c>
      <c r="V1096" s="1" t="str">
        <f t="shared" ref="V1096:V1159" si="154">IF(A1096&lt;&gt;"",1,"")</f>
        <v/>
      </c>
      <c r="W1096" s="1" t="str">
        <f t="shared" si="153"/>
        <v/>
      </c>
    </row>
    <row r="1097" spans="1:23" x14ac:dyDescent="0.3">
      <c r="A1097" s="14"/>
      <c r="B1097" s="15"/>
      <c r="C1097" s="15"/>
      <c r="D1097" s="15"/>
      <c r="E1097" s="15"/>
      <c r="F1097" s="15"/>
      <c r="G1097" s="16"/>
      <c r="H1097" s="14"/>
      <c r="I1097" s="15"/>
      <c r="J1097" s="15"/>
      <c r="K1097" s="15"/>
      <c r="L1097" s="15"/>
      <c r="M1097" s="15"/>
      <c r="N1097" s="16"/>
      <c r="T1097" s="8">
        <f t="shared" ref="T1097:T1160" si="155">IF(A1097&lt;&gt;"",MIN(F1097,B1097-D1097),0)</f>
        <v>0</v>
      </c>
      <c r="U1097" s="8">
        <f t="shared" ref="U1097:U1160" si="156">IF(H1097&lt;&gt;"",MIN(M1097,I1097-K1097),0)</f>
        <v>0</v>
      </c>
      <c r="V1097" s="1" t="str">
        <f t="shared" si="154"/>
        <v/>
      </c>
      <c r="W1097" s="1" t="str">
        <f t="shared" ref="W1097:W1160" si="157">IF(H1097&lt;&gt;"",1,"")</f>
        <v/>
      </c>
    </row>
    <row r="1098" spans="1:23" x14ac:dyDescent="0.3">
      <c r="A1098" s="14"/>
      <c r="B1098" s="15"/>
      <c r="C1098" s="15"/>
      <c r="D1098" s="15"/>
      <c r="E1098" s="15"/>
      <c r="F1098" s="15"/>
      <c r="G1098" s="16"/>
      <c r="H1098" s="14"/>
      <c r="I1098" s="15"/>
      <c r="J1098" s="15"/>
      <c r="K1098" s="15"/>
      <c r="L1098" s="15"/>
      <c r="M1098" s="15"/>
      <c r="N1098" s="16"/>
      <c r="T1098" s="8">
        <f t="shared" si="155"/>
        <v>0</v>
      </c>
      <c r="U1098" s="8">
        <f t="shared" si="156"/>
        <v>0</v>
      </c>
      <c r="V1098" s="1" t="str">
        <f t="shared" si="154"/>
        <v/>
      </c>
      <c r="W1098" s="1" t="str">
        <f t="shared" si="157"/>
        <v/>
      </c>
    </row>
    <row r="1099" spans="1:23" x14ac:dyDescent="0.3">
      <c r="A1099" s="14"/>
      <c r="B1099" s="15"/>
      <c r="C1099" s="15"/>
      <c r="D1099" s="15"/>
      <c r="E1099" s="15"/>
      <c r="F1099" s="15"/>
      <c r="G1099" s="16"/>
      <c r="H1099" s="14"/>
      <c r="I1099" s="15"/>
      <c r="J1099" s="15"/>
      <c r="K1099" s="15"/>
      <c r="L1099" s="15"/>
      <c r="M1099" s="15"/>
      <c r="N1099" s="16"/>
      <c r="T1099" s="8">
        <f t="shared" si="155"/>
        <v>0</v>
      </c>
      <c r="U1099" s="8">
        <f t="shared" si="156"/>
        <v>0</v>
      </c>
      <c r="V1099" s="1" t="str">
        <f t="shared" si="154"/>
        <v/>
      </c>
      <c r="W1099" s="1" t="str">
        <f t="shared" si="157"/>
        <v/>
      </c>
    </row>
    <row r="1100" spans="1:23" x14ac:dyDescent="0.3">
      <c r="A1100" s="14"/>
      <c r="B1100" s="15"/>
      <c r="C1100" s="15"/>
      <c r="D1100" s="15"/>
      <c r="E1100" s="15"/>
      <c r="F1100" s="15"/>
      <c r="G1100" s="16"/>
      <c r="H1100" s="14"/>
      <c r="I1100" s="15"/>
      <c r="J1100" s="15"/>
      <c r="K1100" s="15"/>
      <c r="L1100" s="15"/>
      <c r="M1100" s="15"/>
      <c r="N1100" s="16"/>
      <c r="T1100" s="8">
        <f t="shared" si="155"/>
        <v>0</v>
      </c>
      <c r="U1100" s="8">
        <f t="shared" si="156"/>
        <v>0</v>
      </c>
      <c r="V1100" s="1" t="str">
        <f t="shared" si="154"/>
        <v/>
      </c>
      <c r="W1100" s="1" t="str">
        <f t="shared" si="157"/>
        <v/>
      </c>
    </row>
    <row r="1101" spans="1:23" x14ac:dyDescent="0.3">
      <c r="A1101" s="14"/>
      <c r="B1101" s="15"/>
      <c r="C1101" s="15"/>
      <c r="D1101" s="15"/>
      <c r="E1101" s="15"/>
      <c r="F1101" s="15"/>
      <c r="G1101" s="16"/>
      <c r="H1101" s="14"/>
      <c r="I1101" s="15"/>
      <c r="J1101" s="15"/>
      <c r="K1101" s="15"/>
      <c r="L1101" s="15"/>
      <c r="M1101" s="15"/>
      <c r="N1101" s="16"/>
      <c r="T1101" s="8">
        <f t="shared" si="155"/>
        <v>0</v>
      </c>
      <c r="U1101" s="8">
        <f t="shared" si="156"/>
        <v>0</v>
      </c>
      <c r="V1101" s="1" t="str">
        <f t="shared" si="154"/>
        <v/>
      </c>
      <c r="W1101" s="1" t="str">
        <f t="shared" si="157"/>
        <v/>
      </c>
    </row>
    <row r="1102" spans="1:23" x14ac:dyDescent="0.3">
      <c r="A1102" s="14"/>
      <c r="B1102" s="15"/>
      <c r="C1102" s="15"/>
      <c r="D1102" s="15"/>
      <c r="E1102" s="15"/>
      <c r="F1102" s="15"/>
      <c r="G1102" s="16"/>
      <c r="H1102" s="14"/>
      <c r="I1102" s="15"/>
      <c r="J1102" s="15"/>
      <c r="K1102" s="15"/>
      <c r="L1102" s="15"/>
      <c r="M1102" s="15"/>
      <c r="N1102" s="16"/>
      <c r="T1102" s="8">
        <f t="shared" si="155"/>
        <v>0</v>
      </c>
      <c r="U1102" s="8">
        <f t="shared" si="156"/>
        <v>0</v>
      </c>
      <c r="V1102" s="1" t="str">
        <f t="shared" si="154"/>
        <v/>
      </c>
      <c r="W1102" s="1" t="str">
        <f t="shared" si="157"/>
        <v/>
      </c>
    </row>
    <row r="1103" spans="1:23" x14ac:dyDescent="0.3">
      <c r="A1103" s="14"/>
      <c r="B1103" s="15"/>
      <c r="C1103" s="15"/>
      <c r="D1103" s="15"/>
      <c r="E1103" s="15"/>
      <c r="F1103" s="15"/>
      <c r="G1103" s="16"/>
      <c r="H1103" s="14"/>
      <c r="I1103" s="15"/>
      <c r="J1103" s="15"/>
      <c r="K1103" s="15"/>
      <c r="L1103" s="15"/>
      <c r="M1103" s="15"/>
      <c r="N1103" s="16"/>
      <c r="T1103" s="8">
        <f t="shared" si="155"/>
        <v>0</v>
      </c>
      <c r="U1103" s="8">
        <f t="shared" si="156"/>
        <v>0</v>
      </c>
      <c r="V1103" s="1" t="str">
        <f t="shared" si="154"/>
        <v/>
      </c>
      <c r="W1103" s="1" t="str">
        <f t="shared" si="157"/>
        <v/>
      </c>
    </row>
    <row r="1104" spans="1:23" x14ac:dyDescent="0.3">
      <c r="A1104" s="14"/>
      <c r="B1104" s="15"/>
      <c r="C1104" s="15"/>
      <c r="D1104" s="15"/>
      <c r="E1104" s="15"/>
      <c r="F1104" s="15"/>
      <c r="G1104" s="16"/>
      <c r="H1104" s="14"/>
      <c r="I1104" s="15"/>
      <c r="J1104" s="15"/>
      <c r="K1104" s="15"/>
      <c r="L1104" s="15"/>
      <c r="M1104" s="15"/>
      <c r="N1104" s="16"/>
      <c r="T1104" s="8">
        <f t="shared" si="155"/>
        <v>0</v>
      </c>
      <c r="U1104" s="8">
        <f t="shared" si="156"/>
        <v>0</v>
      </c>
      <c r="V1104" s="1" t="str">
        <f t="shared" si="154"/>
        <v/>
      </c>
      <c r="W1104" s="1" t="str">
        <f t="shared" si="157"/>
        <v/>
      </c>
    </row>
    <row r="1105" spans="1:23" x14ac:dyDescent="0.3">
      <c r="A1105" s="14"/>
      <c r="B1105" s="15"/>
      <c r="C1105" s="15"/>
      <c r="D1105" s="15"/>
      <c r="E1105" s="15"/>
      <c r="F1105" s="15"/>
      <c r="G1105" s="16"/>
      <c r="H1105" s="14"/>
      <c r="I1105" s="15"/>
      <c r="J1105" s="15"/>
      <c r="K1105" s="15"/>
      <c r="L1105" s="15"/>
      <c r="M1105" s="15"/>
      <c r="N1105" s="16"/>
      <c r="T1105" s="8">
        <f t="shared" si="155"/>
        <v>0</v>
      </c>
      <c r="U1105" s="8">
        <f t="shared" si="156"/>
        <v>0</v>
      </c>
      <c r="V1105" s="1" t="str">
        <f t="shared" si="154"/>
        <v/>
      </c>
      <c r="W1105" s="1" t="str">
        <f t="shared" si="157"/>
        <v/>
      </c>
    </row>
    <row r="1106" spans="1:23" x14ac:dyDescent="0.3">
      <c r="A1106" s="14"/>
      <c r="B1106" s="15"/>
      <c r="C1106" s="15"/>
      <c r="D1106" s="15"/>
      <c r="E1106" s="15"/>
      <c r="F1106" s="15"/>
      <c r="G1106" s="16"/>
      <c r="H1106" s="14"/>
      <c r="I1106" s="15"/>
      <c r="J1106" s="15"/>
      <c r="K1106" s="15"/>
      <c r="L1106" s="15"/>
      <c r="M1106" s="15"/>
      <c r="N1106" s="16"/>
      <c r="T1106" s="8">
        <f t="shared" si="155"/>
        <v>0</v>
      </c>
      <c r="U1106" s="8">
        <f t="shared" si="156"/>
        <v>0</v>
      </c>
      <c r="V1106" s="1" t="str">
        <f t="shared" si="154"/>
        <v/>
      </c>
      <c r="W1106" s="1" t="str">
        <f t="shared" si="157"/>
        <v/>
      </c>
    </row>
    <row r="1107" spans="1:23" x14ac:dyDescent="0.3">
      <c r="A1107" s="14"/>
      <c r="B1107" s="15"/>
      <c r="C1107" s="15"/>
      <c r="D1107" s="15"/>
      <c r="E1107" s="15"/>
      <c r="F1107" s="15"/>
      <c r="G1107" s="16"/>
      <c r="H1107" s="14"/>
      <c r="I1107" s="15"/>
      <c r="J1107" s="15"/>
      <c r="K1107" s="15"/>
      <c r="L1107" s="15"/>
      <c r="M1107" s="15"/>
      <c r="N1107" s="16"/>
      <c r="T1107" s="8">
        <f t="shared" si="155"/>
        <v>0</v>
      </c>
      <c r="U1107" s="8">
        <f t="shared" si="156"/>
        <v>0</v>
      </c>
      <c r="V1107" s="1" t="str">
        <f t="shared" si="154"/>
        <v/>
      </c>
      <c r="W1107" s="1" t="str">
        <f t="shared" si="157"/>
        <v/>
      </c>
    </row>
    <row r="1108" spans="1:23" x14ac:dyDescent="0.3">
      <c r="A1108" s="14"/>
      <c r="B1108" s="15"/>
      <c r="C1108" s="15"/>
      <c r="D1108" s="15"/>
      <c r="E1108" s="15"/>
      <c r="F1108" s="15"/>
      <c r="G1108" s="16"/>
      <c r="H1108" s="14"/>
      <c r="I1108" s="15"/>
      <c r="J1108" s="15"/>
      <c r="K1108" s="15"/>
      <c r="L1108" s="15"/>
      <c r="M1108" s="15"/>
      <c r="N1108" s="16"/>
      <c r="T1108" s="8">
        <f t="shared" si="155"/>
        <v>0</v>
      </c>
      <c r="U1108" s="8">
        <f t="shared" si="156"/>
        <v>0</v>
      </c>
      <c r="V1108" s="1" t="str">
        <f t="shared" si="154"/>
        <v/>
      </c>
      <c r="W1108" s="1" t="str">
        <f t="shared" si="157"/>
        <v/>
      </c>
    </row>
    <row r="1109" spans="1:23" x14ac:dyDescent="0.3">
      <c r="A1109" s="14"/>
      <c r="B1109" s="15"/>
      <c r="C1109" s="15"/>
      <c r="D1109" s="15"/>
      <c r="E1109" s="15"/>
      <c r="F1109" s="15"/>
      <c r="G1109" s="16"/>
      <c r="H1109" s="14"/>
      <c r="I1109" s="15"/>
      <c r="J1109" s="15"/>
      <c r="K1109" s="15"/>
      <c r="L1109" s="15"/>
      <c r="M1109" s="15"/>
      <c r="N1109" s="16"/>
      <c r="T1109" s="8">
        <f t="shared" si="155"/>
        <v>0</v>
      </c>
      <c r="U1109" s="8">
        <f t="shared" si="156"/>
        <v>0</v>
      </c>
      <c r="V1109" s="1" t="str">
        <f t="shared" si="154"/>
        <v/>
      </c>
      <c r="W1109" s="1" t="str">
        <f t="shared" si="157"/>
        <v/>
      </c>
    </row>
    <row r="1110" spans="1:23" x14ac:dyDescent="0.3">
      <c r="A1110" s="14"/>
      <c r="B1110" s="15"/>
      <c r="C1110" s="15"/>
      <c r="D1110" s="15"/>
      <c r="E1110" s="15"/>
      <c r="F1110" s="15"/>
      <c r="G1110" s="16"/>
      <c r="H1110" s="14"/>
      <c r="I1110" s="15"/>
      <c r="J1110" s="15"/>
      <c r="K1110" s="15"/>
      <c r="L1110" s="15"/>
      <c r="M1110" s="15"/>
      <c r="N1110" s="16"/>
      <c r="T1110" s="8">
        <f t="shared" si="155"/>
        <v>0</v>
      </c>
      <c r="U1110" s="8">
        <f t="shared" si="156"/>
        <v>0</v>
      </c>
      <c r="V1110" s="1" t="str">
        <f t="shared" si="154"/>
        <v/>
      </c>
      <c r="W1110" s="1" t="str">
        <f t="shared" si="157"/>
        <v/>
      </c>
    </row>
    <row r="1111" spans="1:23" x14ac:dyDescent="0.3">
      <c r="A1111" s="14"/>
      <c r="B1111" s="15"/>
      <c r="C1111" s="15"/>
      <c r="D1111" s="15"/>
      <c r="E1111" s="15"/>
      <c r="F1111" s="15"/>
      <c r="G1111" s="16"/>
      <c r="H1111" s="14"/>
      <c r="I1111" s="15"/>
      <c r="J1111" s="15"/>
      <c r="K1111" s="15"/>
      <c r="L1111" s="15"/>
      <c r="M1111" s="15"/>
      <c r="N1111" s="16"/>
      <c r="T1111" s="8">
        <f t="shared" si="155"/>
        <v>0</v>
      </c>
      <c r="U1111" s="8">
        <f t="shared" si="156"/>
        <v>0</v>
      </c>
      <c r="V1111" s="1" t="str">
        <f t="shared" si="154"/>
        <v/>
      </c>
      <c r="W1111" s="1" t="str">
        <f t="shared" si="157"/>
        <v/>
      </c>
    </row>
    <row r="1112" spans="1:23" x14ac:dyDescent="0.3">
      <c r="A1112" s="14"/>
      <c r="B1112" s="15"/>
      <c r="C1112" s="15"/>
      <c r="D1112" s="15"/>
      <c r="E1112" s="15"/>
      <c r="F1112" s="15"/>
      <c r="G1112" s="16"/>
      <c r="H1112" s="14"/>
      <c r="I1112" s="15"/>
      <c r="J1112" s="15"/>
      <c r="K1112" s="15"/>
      <c r="L1112" s="15"/>
      <c r="M1112" s="15"/>
      <c r="N1112" s="16"/>
      <c r="T1112" s="8">
        <f t="shared" si="155"/>
        <v>0</v>
      </c>
      <c r="U1112" s="8">
        <f t="shared" si="156"/>
        <v>0</v>
      </c>
      <c r="V1112" s="1" t="str">
        <f t="shared" si="154"/>
        <v/>
      </c>
      <c r="W1112" s="1" t="str">
        <f t="shared" si="157"/>
        <v/>
      </c>
    </row>
    <row r="1113" spans="1:23" x14ac:dyDescent="0.3">
      <c r="A1113" s="14"/>
      <c r="B1113" s="15"/>
      <c r="C1113" s="15"/>
      <c r="D1113" s="15"/>
      <c r="E1113" s="15"/>
      <c r="F1113" s="15"/>
      <c r="G1113" s="16"/>
      <c r="H1113" s="14"/>
      <c r="I1113" s="15"/>
      <c r="J1113" s="15"/>
      <c r="K1113" s="15"/>
      <c r="L1113" s="15"/>
      <c r="M1113" s="15"/>
      <c r="N1113" s="16"/>
      <c r="T1113" s="8">
        <f t="shared" si="155"/>
        <v>0</v>
      </c>
      <c r="U1113" s="8">
        <f t="shared" si="156"/>
        <v>0</v>
      </c>
      <c r="V1113" s="1" t="str">
        <f t="shared" si="154"/>
        <v/>
      </c>
      <c r="W1113" s="1" t="str">
        <f t="shared" si="157"/>
        <v/>
      </c>
    </row>
    <row r="1114" spans="1:23" x14ac:dyDescent="0.3">
      <c r="A1114" s="14"/>
      <c r="B1114" s="15"/>
      <c r="C1114" s="15"/>
      <c r="D1114" s="15"/>
      <c r="E1114" s="15"/>
      <c r="F1114" s="15"/>
      <c r="G1114" s="16"/>
      <c r="H1114" s="14"/>
      <c r="I1114" s="15"/>
      <c r="J1114" s="15"/>
      <c r="K1114" s="15"/>
      <c r="L1114" s="15"/>
      <c r="M1114" s="15"/>
      <c r="N1114" s="16"/>
      <c r="T1114" s="8">
        <f t="shared" si="155"/>
        <v>0</v>
      </c>
      <c r="U1114" s="8">
        <f t="shared" si="156"/>
        <v>0</v>
      </c>
      <c r="V1114" s="1" t="str">
        <f t="shared" si="154"/>
        <v/>
      </c>
      <c r="W1114" s="1" t="str">
        <f t="shared" si="157"/>
        <v/>
      </c>
    </row>
    <row r="1115" spans="1:23" x14ac:dyDescent="0.3">
      <c r="A1115" s="14"/>
      <c r="B1115" s="15"/>
      <c r="C1115" s="15"/>
      <c r="D1115" s="15"/>
      <c r="E1115" s="15"/>
      <c r="F1115" s="15"/>
      <c r="G1115" s="16"/>
      <c r="H1115" s="14"/>
      <c r="I1115" s="15"/>
      <c r="J1115" s="15"/>
      <c r="K1115" s="15"/>
      <c r="L1115" s="15"/>
      <c r="M1115" s="15"/>
      <c r="N1115" s="16"/>
      <c r="T1115" s="8">
        <f t="shared" si="155"/>
        <v>0</v>
      </c>
      <c r="U1115" s="8">
        <f t="shared" si="156"/>
        <v>0</v>
      </c>
      <c r="V1115" s="1" t="str">
        <f t="shared" si="154"/>
        <v/>
      </c>
      <c r="W1115" s="1" t="str">
        <f t="shared" si="157"/>
        <v/>
      </c>
    </row>
    <row r="1116" spans="1:23" x14ac:dyDescent="0.3">
      <c r="A1116" s="14"/>
      <c r="B1116" s="15"/>
      <c r="C1116" s="15"/>
      <c r="D1116" s="15"/>
      <c r="E1116" s="15"/>
      <c r="F1116" s="15"/>
      <c r="G1116" s="16"/>
      <c r="H1116" s="14"/>
      <c r="I1116" s="15"/>
      <c r="J1116" s="15"/>
      <c r="K1116" s="15"/>
      <c r="L1116" s="15"/>
      <c r="M1116" s="15"/>
      <c r="N1116" s="16"/>
      <c r="T1116" s="8">
        <f t="shared" si="155"/>
        <v>0</v>
      </c>
      <c r="U1116" s="8">
        <f t="shared" si="156"/>
        <v>0</v>
      </c>
      <c r="V1116" s="1" t="str">
        <f t="shared" si="154"/>
        <v/>
      </c>
      <c r="W1116" s="1" t="str">
        <f t="shared" si="157"/>
        <v/>
      </c>
    </row>
    <row r="1117" spans="1:23" x14ac:dyDescent="0.3">
      <c r="A1117" s="14"/>
      <c r="B1117" s="15"/>
      <c r="C1117" s="15"/>
      <c r="D1117" s="15"/>
      <c r="E1117" s="15"/>
      <c r="F1117" s="15"/>
      <c r="G1117" s="16"/>
      <c r="H1117" s="14"/>
      <c r="I1117" s="15"/>
      <c r="J1117" s="15"/>
      <c r="K1117" s="15"/>
      <c r="L1117" s="15"/>
      <c r="M1117" s="15"/>
      <c r="N1117" s="16"/>
      <c r="T1117" s="8">
        <f t="shared" si="155"/>
        <v>0</v>
      </c>
      <c r="U1117" s="8">
        <f t="shared" si="156"/>
        <v>0</v>
      </c>
      <c r="V1117" s="1" t="str">
        <f t="shared" si="154"/>
        <v/>
      </c>
      <c r="W1117" s="1" t="str">
        <f t="shared" si="157"/>
        <v/>
      </c>
    </row>
    <row r="1118" spans="1:23" x14ac:dyDescent="0.3">
      <c r="A1118" s="14"/>
      <c r="B1118" s="15"/>
      <c r="C1118" s="15"/>
      <c r="D1118" s="15"/>
      <c r="E1118" s="15"/>
      <c r="F1118" s="15"/>
      <c r="G1118" s="16"/>
      <c r="H1118" s="14"/>
      <c r="I1118" s="15"/>
      <c r="J1118" s="15"/>
      <c r="K1118" s="15"/>
      <c r="L1118" s="15"/>
      <c r="M1118" s="15"/>
      <c r="N1118" s="16"/>
      <c r="T1118" s="8">
        <f t="shared" si="155"/>
        <v>0</v>
      </c>
      <c r="U1118" s="8">
        <f t="shared" si="156"/>
        <v>0</v>
      </c>
      <c r="V1118" s="1" t="str">
        <f t="shared" si="154"/>
        <v/>
      </c>
      <c r="W1118" s="1" t="str">
        <f t="shared" si="157"/>
        <v/>
      </c>
    </row>
    <row r="1119" spans="1:23" x14ac:dyDescent="0.3">
      <c r="A1119" s="14"/>
      <c r="B1119" s="15"/>
      <c r="C1119" s="15"/>
      <c r="D1119" s="15"/>
      <c r="E1119" s="15"/>
      <c r="F1119" s="15"/>
      <c r="G1119" s="16"/>
      <c r="H1119" s="14"/>
      <c r="I1119" s="15"/>
      <c r="J1119" s="15"/>
      <c r="K1119" s="15"/>
      <c r="L1119" s="15"/>
      <c r="M1119" s="15"/>
      <c r="N1119" s="16"/>
      <c r="T1119" s="8">
        <f t="shared" si="155"/>
        <v>0</v>
      </c>
      <c r="U1119" s="8">
        <f t="shared" si="156"/>
        <v>0</v>
      </c>
      <c r="V1119" s="1" t="str">
        <f t="shared" si="154"/>
        <v/>
      </c>
      <c r="W1119" s="1" t="str">
        <f t="shared" si="157"/>
        <v/>
      </c>
    </row>
    <row r="1120" spans="1:23" x14ac:dyDescent="0.3">
      <c r="A1120" s="14"/>
      <c r="B1120" s="15"/>
      <c r="C1120" s="15"/>
      <c r="D1120" s="15"/>
      <c r="E1120" s="15"/>
      <c r="F1120" s="15"/>
      <c r="G1120" s="16"/>
      <c r="H1120" s="14"/>
      <c r="I1120" s="15"/>
      <c r="J1120" s="15"/>
      <c r="K1120" s="15"/>
      <c r="L1120" s="15"/>
      <c r="M1120" s="15"/>
      <c r="N1120" s="16"/>
      <c r="T1120" s="8">
        <f t="shared" si="155"/>
        <v>0</v>
      </c>
      <c r="U1120" s="8">
        <f t="shared" si="156"/>
        <v>0</v>
      </c>
      <c r="V1120" s="1" t="str">
        <f t="shared" si="154"/>
        <v/>
      </c>
      <c r="W1120" s="1" t="str">
        <f t="shared" si="157"/>
        <v/>
      </c>
    </row>
    <row r="1121" spans="1:23" x14ac:dyDescent="0.3">
      <c r="A1121" s="14"/>
      <c r="B1121" s="15"/>
      <c r="C1121" s="15"/>
      <c r="D1121" s="15"/>
      <c r="E1121" s="15"/>
      <c r="F1121" s="15"/>
      <c r="G1121" s="16"/>
      <c r="H1121" s="14"/>
      <c r="I1121" s="15"/>
      <c r="J1121" s="15"/>
      <c r="K1121" s="15"/>
      <c r="L1121" s="15"/>
      <c r="M1121" s="15"/>
      <c r="N1121" s="16"/>
      <c r="T1121" s="8">
        <f t="shared" si="155"/>
        <v>0</v>
      </c>
      <c r="U1121" s="8">
        <f t="shared" si="156"/>
        <v>0</v>
      </c>
      <c r="V1121" s="1" t="str">
        <f t="shared" si="154"/>
        <v/>
      </c>
      <c r="W1121" s="1" t="str">
        <f t="shared" si="157"/>
        <v/>
      </c>
    </row>
    <row r="1122" spans="1:23" x14ac:dyDescent="0.3">
      <c r="A1122" s="14"/>
      <c r="B1122" s="15"/>
      <c r="C1122" s="15"/>
      <c r="D1122" s="15"/>
      <c r="E1122" s="15"/>
      <c r="F1122" s="15"/>
      <c r="G1122" s="16"/>
      <c r="H1122" s="14"/>
      <c r="I1122" s="15"/>
      <c r="J1122" s="15"/>
      <c r="K1122" s="15"/>
      <c r="L1122" s="15"/>
      <c r="M1122" s="15"/>
      <c r="N1122" s="16"/>
      <c r="T1122" s="8">
        <f t="shared" si="155"/>
        <v>0</v>
      </c>
      <c r="U1122" s="8">
        <f t="shared" si="156"/>
        <v>0</v>
      </c>
      <c r="V1122" s="1" t="str">
        <f t="shared" si="154"/>
        <v/>
      </c>
      <c r="W1122" s="1" t="str">
        <f t="shared" si="157"/>
        <v/>
      </c>
    </row>
    <row r="1123" spans="1:23" x14ac:dyDescent="0.3">
      <c r="A1123" s="14"/>
      <c r="B1123" s="15"/>
      <c r="C1123" s="15"/>
      <c r="D1123" s="15"/>
      <c r="E1123" s="15"/>
      <c r="F1123" s="15"/>
      <c r="G1123" s="16"/>
      <c r="H1123" s="14"/>
      <c r="I1123" s="15"/>
      <c r="J1123" s="15"/>
      <c r="K1123" s="15"/>
      <c r="L1123" s="15"/>
      <c r="M1123" s="15"/>
      <c r="N1123" s="16"/>
      <c r="T1123" s="8">
        <f t="shared" si="155"/>
        <v>0</v>
      </c>
      <c r="U1123" s="8">
        <f t="shared" si="156"/>
        <v>0</v>
      </c>
      <c r="V1123" s="1" t="str">
        <f t="shared" si="154"/>
        <v/>
      </c>
      <c r="W1123" s="1" t="str">
        <f t="shared" si="157"/>
        <v/>
      </c>
    </row>
    <row r="1124" spans="1:23" x14ac:dyDescent="0.3">
      <c r="A1124" s="14"/>
      <c r="B1124" s="15"/>
      <c r="C1124" s="15"/>
      <c r="D1124" s="15"/>
      <c r="E1124" s="15"/>
      <c r="F1124" s="15"/>
      <c r="G1124" s="16"/>
      <c r="H1124" s="14"/>
      <c r="I1124" s="15"/>
      <c r="J1124" s="15"/>
      <c r="K1124" s="15"/>
      <c r="L1124" s="15"/>
      <c r="M1124" s="15"/>
      <c r="N1124" s="16"/>
      <c r="T1124" s="8">
        <f t="shared" si="155"/>
        <v>0</v>
      </c>
      <c r="U1124" s="8">
        <f t="shared" si="156"/>
        <v>0</v>
      </c>
      <c r="V1124" s="1" t="str">
        <f t="shared" si="154"/>
        <v/>
      </c>
      <c r="W1124" s="1" t="str">
        <f t="shared" si="157"/>
        <v/>
      </c>
    </row>
    <row r="1125" spans="1:23" x14ac:dyDescent="0.3">
      <c r="A1125" s="14"/>
      <c r="B1125" s="15"/>
      <c r="C1125" s="15"/>
      <c r="D1125" s="15"/>
      <c r="E1125" s="15"/>
      <c r="F1125" s="15"/>
      <c r="G1125" s="16"/>
      <c r="H1125" s="14"/>
      <c r="I1125" s="15"/>
      <c r="J1125" s="15"/>
      <c r="K1125" s="15"/>
      <c r="L1125" s="15"/>
      <c r="M1125" s="15"/>
      <c r="N1125" s="16"/>
      <c r="T1125" s="8">
        <f t="shared" si="155"/>
        <v>0</v>
      </c>
      <c r="U1125" s="8">
        <f t="shared" si="156"/>
        <v>0</v>
      </c>
      <c r="V1125" s="1" t="str">
        <f t="shared" si="154"/>
        <v/>
      </c>
      <c r="W1125" s="1" t="str">
        <f t="shared" si="157"/>
        <v/>
      </c>
    </row>
    <row r="1126" spans="1:23" x14ac:dyDescent="0.3">
      <c r="A1126" s="14"/>
      <c r="B1126" s="15"/>
      <c r="C1126" s="15"/>
      <c r="D1126" s="15"/>
      <c r="E1126" s="15"/>
      <c r="F1126" s="15"/>
      <c r="G1126" s="16"/>
      <c r="H1126" s="14"/>
      <c r="I1126" s="15"/>
      <c r="J1126" s="15"/>
      <c r="K1126" s="15"/>
      <c r="L1126" s="15"/>
      <c r="M1126" s="15"/>
      <c r="N1126" s="16"/>
      <c r="T1126" s="8">
        <f t="shared" si="155"/>
        <v>0</v>
      </c>
      <c r="U1126" s="8">
        <f t="shared" si="156"/>
        <v>0</v>
      </c>
      <c r="V1126" s="1" t="str">
        <f t="shared" si="154"/>
        <v/>
      </c>
      <c r="W1126" s="1" t="str">
        <f t="shared" si="157"/>
        <v/>
      </c>
    </row>
    <row r="1127" spans="1:23" x14ac:dyDescent="0.3">
      <c r="A1127" s="14"/>
      <c r="B1127" s="15"/>
      <c r="C1127" s="15"/>
      <c r="D1127" s="15"/>
      <c r="E1127" s="15"/>
      <c r="F1127" s="15"/>
      <c r="G1127" s="16"/>
      <c r="H1127" s="14"/>
      <c r="I1127" s="15"/>
      <c r="J1127" s="15"/>
      <c r="K1127" s="15"/>
      <c r="L1127" s="15"/>
      <c r="M1127" s="15"/>
      <c r="N1127" s="16"/>
      <c r="T1127" s="8">
        <f t="shared" si="155"/>
        <v>0</v>
      </c>
      <c r="U1127" s="8">
        <f t="shared" si="156"/>
        <v>0</v>
      </c>
      <c r="V1127" s="1" t="str">
        <f t="shared" si="154"/>
        <v/>
      </c>
      <c r="W1127" s="1" t="str">
        <f t="shared" si="157"/>
        <v/>
      </c>
    </row>
    <row r="1128" spans="1:23" x14ac:dyDescent="0.3">
      <c r="A1128" s="14"/>
      <c r="B1128" s="15"/>
      <c r="C1128" s="15"/>
      <c r="D1128" s="15"/>
      <c r="E1128" s="15"/>
      <c r="F1128" s="15"/>
      <c r="G1128" s="16"/>
      <c r="H1128" s="14"/>
      <c r="I1128" s="15"/>
      <c r="J1128" s="15"/>
      <c r="K1128" s="15"/>
      <c r="L1128" s="15"/>
      <c r="M1128" s="15"/>
      <c r="N1128" s="16"/>
      <c r="T1128" s="8">
        <f t="shared" si="155"/>
        <v>0</v>
      </c>
      <c r="U1128" s="8">
        <f t="shared" si="156"/>
        <v>0</v>
      </c>
      <c r="V1128" s="1" t="str">
        <f t="shared" si="154"/>
        <v/>
      </c>
      <c r="W1128" s="1" t="str">
        <f t="shared" si="157"/>
        <v/>
      </c>
    </row>
    <row r="1129" spans="1:23" x14ac:dyDescent="0.3">
      <c r="A1129" s="14"/>
      <c r="B1129" s="15"/>
      <c r="C1129" s="15"/>
      <c r="D1129" s="15"/>
      <c r="E1129" s="15"/>
      <c r="F1129" s="15"/>
      <c r="G1129" s="16"/>
      <c r="H1129" s="14"/>
      <c r="I1129" s="15"/>
      <c r="J1129" s="15"/>
      <c r="K1129" s="15"/>
      <c r="L1129" s="15"/>
      <c r="M1129" s="15"/>
      <c r="N1129" s="16"/>
      <c r="T1129" s="8">
        <f t="shared" si="155"/>
        <v>0</v>
      </c>
      <c r="U1129" s="8">
        <f t="shared" si="156"/>
        <v>0</v>
      </c>
      <c r="V1129" s="1" t="str">
        <f t="shared" si="154"/>
        <v/>
      </c>
      <c r="W1129" s="1" t="str">
        <f t="shared" si="157"/>
        <v/>
      </c>
    </row>
    <row r="1130" spans="1:23" x14ac:dyDescent="0.3">
      <c r="A1130" s="14"/>
      <c r="B1130" s="15"/>
      <c r="C1130" s="15"/>
      <c r="D1130" s="15"/>
      <c r="E1130" s="15"/>
      <c r="F1130" s="15"/>
      <c r="G1130" s="16"/>
      <c r="H1130" s="14"/>
      <c r="I1130" s="15"/>
      <c r="J1130" s="15"/>
      <c r="K1130" s="15"/>
      <c r="L1130" s="15"/>
      <c r="M1130" s="15"/>
      <c r="N1130" s="16"/>
      <c r="T1130" s="8">
        <f t="shared" si="155"/>
        <v>0</v>
      </c>
      <c r="U1130" s="8">
        <f t="shared" si="156"/>
        <v>0</v>
      </c>
      <c r="V1130" s="1" t="str">
        <f t="shared" si="154"/>
        <v/>
      </c>
      <c r="W1130" s="1" t="str">
        <f t="shared" si="157"/>
        <v/>
      </c>
    </row>
    <row r="1131" spans="1:23" x14ac:dyDescent="0.3">
      <c r="A1131" s="14"/>
      <c r="B1131" s="15"/>
      <c r="C1131" s="15"/>
      <c r="D1131" s="15"/>
      <c r="E1131" s="15"/>
      <c r="F1131" s="15"/>
      <c r="G1131" s="16"/>
      <c r="H1131" s="14"/>
      <c r="I1131" s="15"/>
      <c r="J1131" s="15"/>
      <c r="K1131" s="15"/>
      <c r="L1131" s="15"/>
      <c r="M1131" s="15"/>
      <c r="N1131" s="16"/>
      <c r="T1131" s="8">
        <f t="shared" si="155"/>
        <v>0</v>
      </c>
      <c r="U1131" s="8">
        <f t="shared" si="156"/>
        <v>0</v>
      </c>
      <c r="V1131" s="1" t="str">
        <f t="shared" si="154"/>
        <v/>
      </c>
      <c r="W1131" s="1" t="str">
        <f t="shared" si="157"/>
        <v/>
      </c>
    </row>
    <row r="1132" spans="1:23" x14ac:dyDescent="0.3">
      <c r="A1132" s="14"/>
      <c r="B1132" s="15"/>
      <c r="C1132" s="15"/>
      <c r="D1132" s="15"/>
      <c r="E1132" s="15"/>
      <c r="F1132" s="15"/>
      <c r="G1132" s="16"/>
      <c r="H1132" s="14"/>
      <c r="I1132" s="15"/>
      <c r="J1132" s="15"/>
      <c r="K1132" s="15"/>
      <c r="L1132" s="15"/>
      <c r="M1132" s="15"/>
      <c r="N1132" s="16"/>
      <c r="T1132" s="8">
        <f t="shared" si="155"/>
        <v>0</v>
      </c>
      <c r="U1132" s="8">
        <f t="shared" si="156"/>
        <v>0</v>
      </c>
      <c r="V1132" s="1" t="str">
        <f t="shared" si="154"/>
        <v/>
      </c>
      <c r="W1132" s="1" t="str">
        <f t="shared" si="157"/>
        <v/>
      </c>
    </row>
    <row r="1133" spans="1:23" x14ac:dyDescent="0.3">
      <c r="A1133" s="14"/>
      <c r="B1133" s="15"/>
      <c r="C1133" s="15"/>
      <c r="D1133" s="15"/>
      <c r="E1133" s="15"/>
      <c r="F1133" s="15"/>
      <c r="G1133" s="16"/>
      <c r="H1133" s="14"/>
      <c r="I1133" s="15"/>
      <c r="J1133" s="15"/>
      <c r="K1133" s="15"/>
      <c r="L1133" s="15"/>
      <c r="M1133" s="15"/>
      <c r="N1133" s="16"/>
      <c r="T1133" s="8">
        <f t="shared" si="155"/>
        <v>0</v>
      </c>
      <c r="U1133" s="8">
        <f t="shared" si="156"/>
        <v>0</v>
      </c>
      <c r="V1133" s="1" t="str">
        <f t="shared" si="154"/>
        <v/>
      </c>
      <c r="W1133" s="1" t="str">
        <f t="shared" si="157"/>
        <v/>
      </c>
    </row>
    <row r="1134" spans="1:23" x14ac:dyDescent="0.3">
      <c r="A1134" s="14"/>
      <c r="B1134" s="15"/>
      <c r="C1134" s="15"/>
      <c r="D1134" s="15"/>
      <c r="E1134" s="15"/>
      <c r="F1134" s="15"/>
      <c r="G1134" s="16"/>
      <c r="H1134" s="14"/>
      <c r="I1134" s="15"/>
      <c r="J1134" s="15"/>
      <c r="K1134" s="15"/>
      <c r="L1134" s="15"/>
      <c r="M1134" s="15"/>
      <c r="N1134" s="16"/>
      <c r="T1134" s="8">
        <f t="shared" si="155"/>
        <v>0</v>
      </c>
      <c r="U1134" s="8">
        <f t="shared" si="156"/>
        <v>0</v>
      </c>
      <c r="V1134" s="1" t="str">
        <f t="shared" si="154"/>
        <v/>
      </c>
      <c r="W1134" s="1" t="str">
        <f t="shared" si="157"/>
        <v/>
      </c>
    </row>
    <row r="1135" spans="1:23" x14ac:dyDescent="0.3">
      <c r="A1135" s="14"/>
      <c r="B1135" s="15"/>
      <c r="C1135" s="15"/>
      <c r="D1135" s="15"/>
      <c r="E1135" s="15"/>
      <c r="F1135" s="15"/>
      <c r="G1135" s="16"/>
      <c r="H1135" s="14"/>
      <c r="I1135" s="15"/>
      <c r="J1135" s="15"/>
      <c r="K1135" s="15"/>
      <c r="L1135" s="15"/>
      <c r="M1135" s="15"/>
      <c r="N1135" s="16"/>
      <c r="T1135" s="8">
        <f t="shared" si="155"/>
        <v>0</v>
      </c>
      <c r="U1135" s="8">
        <f t="shared" si="156"/>
        <v>0</v>
      </c>
      <c r="V1135" s="1" t="str">
        <f t="shared" si="154"/>
        <v/>
      </c>
      <c r="W1135" s="1" t="str">
        <f t="shared" si="157"/>
        <v/>
      </c>
    </row>
    <row r="1136" spans="1:23" x14ac:dyDescent="0.3">
      <c r="A1136" s="14"/>
      <c r="B1136" s="15"/>
      <c r="C1136" s="15"/>
      <c r="D1136" s="15"/>
      <c r="E1136" s="15"/>
      <c r="F1136" s="15"/>
      <c r="G1136" s="16"/>
      <c r="H1136" s="14"/>
      <c r="I1136" s="15"/>
      <c r="J1136" s="15"/>
      <c r="K1136" s="15"/>
      <c r="L1136" s="15"/>
      <c r="M1136" s="15"/>
      <c r="N1136" s="16"/>
      <c r="T1136" s="8">
        <f t="shared" si="155"/>
        <v>0</v>
      </c>
      <c r="U1136" s="8">
        <f t="shared" si="156"/>
        <v>0</v>
      </c>
      <c r="V1136" s="1" t="str">
        <f t="shared" si="154"/>
        <v/>
      </c>
      <c r="W1136" s="1" t="str">
        <f t="shared" si="157"/>
        <v/>
      </c>
    </row>
    <row r="1137" spans="1:23" x14ac:dyDescent="0.3">
      <c r="A1137" s="14"/>
      <c r="B1137" s="15"/>
      <c r="C1137" s="15"/>
      <c r="D1137" s="15"/>
      <c r="E1137" s="15"/>
      <c r="F1137" s="15"/>
      <c r="G1137" s="16"/>
      <c r="H1137" s="14"/>
      <c r="I1137" s="15"/>
      <c r="J1137" s="15"/>
      <c r="K1137" s="15"/>
      <c r="L1137" s="15"/>
      <c r="M1137" s="15"/>
      <c r="N1137" s="16"/>
      <c r="T1137" s="8">
        <f t="shared" si="155"/>
        <v>0</v>
      </c>
      <c r="U1137" s="8">
        <f t="shared" si="156"/>
        <v>0</v>
      </c>
      <c r="V1137" s="1" t="str">
        <f t="shared" si="154"/>
        <v/>
      </c>
      <c r="W1137" s="1" t="str">
        <f t="shared" si="157"/>
        <v/>
      </c>
    </row>
    <row r="1138" spans="1:23" x14ac:dyDescent="0.3">
      <c r="A1138" s="14"/>
      <c r="B1138" s="15"/>
      <c r="C1138" s="15"/>
      <c r="D1138" s="15"/>
      <c r="E1138" s="15"/>
      <c r="F1138" s="15"/>
      <c r="G1138" s="16"/>
      <c r="H1138" s="14"/>
      <c r="I1138" s="15"/>
      <c r="J1138" s="15"/>
      <c r="K1138" s="15"/>
      <c r="L1138" s="15"/>
      <c r="M1138" s="15"/>
      <c r="N1138" s="16"/>
      <c r="T1138" s="8">
        <f t="shared" si="155"/>
        <v>0</v>
      </c>
      <c r="U1138" s="8">
        <f t="shared" si="156"/>
        <v>0</v>
      </c>
      <c r="V1138" s="1" t="str">
        <f t="shared" si="154"/>
        <v/>
      </c>
      <c r="W1138" s="1" t="str">
        <f t="shared" si="157"/>
        <v/>
      </c>
    </row>
    <row r="1139" spans="1:23" x14ac:dyDescent="0.3">
      <c r="A1139" s="14"/>
      <c r="B1139" s="15"/>
      <c r="C1139" s="15"/>
      <c r="D1139" s="15"/>
      <c r="E1139" s="15"/>
      <c r="F1139" s="15"/>
      <c r="G1139" s="16"/>
      <c r="H1139" s="14"/>
      <c r="I1139" s="15"/>
      <c r="J1139" s="15"/>
      <c r="K1139" s="15"/>
      <c r="L1139" s="15"/>
      <c r="M1139" s="15"/>
      <c r="N1139" s="16"/>
      <c r="T1139" s="8">
        <f t="shared" si="155"/>
        <v>0</v>
      </c>
      <c r="U1139" s="8">
        <f t="shared" si="156"/>
        <v>0</v>
      </c>
      <c r="V1139" s="1" t="str">
        <f t="shared" si="154"/>
        <v/>
      </c>
      <c r="W1139" s="1" t="str">
        <f t="shared" si="157"/>
        <v/>
      </c>
    </row>
    <row r="1140" spans="1:23" x14ac:dyDescent="0.3">
      <c r="A1140" s="14"/>
      <c r="B1140" s="15"/>
      <c r="C1140" s="15"/>
      <c r="D1140" s="15"/>
      <c r="E1140" s="15"/>
      <c r="F1140" s="15"/>
      <c r="G1140" s="16"/>
      <c r="H1140" s="14"/>
      <c r="I1140" s="15"/>
      <c r="J1140" s="15"/>
      <c r="K1140" s="15"/>
      <c r="L1140" s="15"/>
      <c r="M1140" s="15"/>
      <c r="N1140" s="16"/>
      <c r="T1140" s="8">
        <f t="shared" si="155"/>
        <v>0</v>
      </c>
      <c r="U1140" s="8">
        <f t="shared" si="156"/>
        <v>0</v>
      </c>
      <c r="V1140" s="1" t="str">
        <f t="shared" si="154"/>
        <v/>
      </c>
      <c r="W1140" s="1" t="str">
        <f t="shared" si="157"/>
        <v/>
      </c>
    </row>
    <row r="1141" spans="1:23" x14ac:dyDescent="0.3">
      <c r="A1141" s="14"/>
      <c r="B1141" s="15"/>
      <c r="C1141" s="15"/>
      <c r="D1141" s="15"/>
      <c r="E1141" s="15"/>
      <c r="F1141" s="15"/>
      <c r="G1141" s="16"/>
      <c r="H1141" s="14"/>
      <c r="I1141" s="15"/>
      <c r="J1141" s="15"/>
      <c r="K1141" s="15"/>
      <c r="L1141" s="15"/>
      <c r="M1141" s="15"/>
      <c r="N1141" s="16"/>
      <c r="T1141" s="8">
        <f t="shared" si="155"/>
        <v>0</v>
      </c>
      <c r="U1141" s="8">
        <f t="shared" si="156"/>
        <v>0</v>
      </c>
      <c r="V1141" s="1" t="str">
        <f t="shared" si="154"/>
        <v/>
      </c>
      <c r="W1141" s="1" t="str">
        <f t="shared" si="157"/>
        <v/>
      </c>
    </row>
    <row r="1142" spans="1:23" x14ac:dyDescent="0.3">
      <c r="A1142" s="14"/>
      <c r="B1142" s="15"/>
      <c r="C1142" s="15"/>
      <c r="D1142" s="15"/>
      <c r="E1142" s="15"/>
      <c r="F1142" s="15"/>
      <c r="G1142" s="16"/>
      <c r="H1142" s="14"/>
      <c r="I1142" s="15"/>
      <c r="J1142" s="15"/>
      <c r="K1142" s="15"/>
      <c r="L1142" s="15"/>
      <c r="M1142" s="15"/>
      <c r="N1142" s="16"/>
      <c r="T1142" s="8">
        <f t="shared" si="155"/>
        <v>0</v>
      </c>
      <c r="U1142" s="8">
        <f t="shared" si="156"/>
        <v>0</v>
      </c>
      <c r="V1142" s="1" t="str">
        <f t="shared" si="154"/>
        <v/>
      </c>
      <c r="W1142" s="1" t="str">
        <f t="shared" si="157"/>
        <v/>
      </c>
    </row>
    <row r="1143" spans="1:23" x14ac:dyDescent="0.3">
      <c r="A1143" s="14"/>
      <c r="B1143" s="15"/>
      <c r="C1143" s="15"/>
      <c r="D1143" s="15"/>
      <c r="E1143" s="15"/>
      <c r="F1143" s="15"/>
      <c r="G1143" s="16"/>
      <c r="H1143" s="14"/>
      <c r="I1143" s="15"/>
      <c r="J1143" s="15"/>
      <c r="K1143" s="15"/>
      <c r="L1143" s="15"/>
      <c r="M1143" s="15"/>
      <c r="N1143" s="16"/>
      <c r="T1143" s="8">
        <f t="shared" si="155"/>
        <v>0</v>
      </c>
      <c r="U1143" s="8">
        <f t="shared" si="156"/>
        <v>0</v>
      </c>
      <c r="V1143" s="1" t="str">
        <f t="shared" si="154"/>
        <v/>
      </c>
      <c r="W1143" s="1" t="str">
        <f t="shared" si="157"/>
        <v/>
      </c>
    </row>
    <row r="1144" spans="1:23" x14ac:dyDescent="0.3">
      <c r="A1144" s="14"/>
      <c r="B1144" s="15"/>
      <c r="C1144" s="15"/>
      <c r="D1144" s="15"/>
      <c r="E1144" s="15"/>
      <c r="F1144" s="15"/>
      <c r="G1144" s="16"/>
      <c r="H1144" s="14"/>
      <c r="I1144" s="15"/>
      <c r="J1144" s="15"/>
      <c r="K1144" s="15"/>
      <c r="L1144" s="15"/>
      <c r="M1144" s="15"/>
      <c r="N1144" s="16"/>
      <c r="T1144" s="8">
        <f t="shared" si="155"/>
        <v>0</v>
      </c>
      <c r="U1144" s="8">
        <f t="shared" si="156"/>
        <v>0</v>
      </c>
      <c r="V1144" s="1" t="str">
        <f t="shared" si="154"/>
        <v/>
      </c>
      <c r="W1144" s="1" t="str">
        <f t="shared" si="157"/>
        <v/>
      </c>
    </row>
    <row r="1145" spans="1:23" x14ac:dyDescent="0.3">
      <c r="A1145" s="14"/>
      <c r="B1145" s="15"/>
      <c r="C1145" s="15"/>
      <c r="D1145" s="15"/>
      <c r="E1145" s="15"/>
      <c r="F1145" s="15"/>
      <c r="G1145" s="16"/>
      <c r="H1145" s="14"/>
      <c r="I1145" s="15"/>
      <c r="J1145" s="15"/>
      <c r="K1145" s="15"/>
      <c r="L1145" s="15"/>
      <c r="M1145" s="15"/>
      <c r="N1145" s="16"/>
      <c r="T1145" s="8">
        <f t="shared" si="155"/>
        <v>0</v>
      </c>
      <c r="U1145" s="8">
        <f t="shared" si="156"/>
        <v>0</v>
      </c>
      <c r="V1145" s="1" t="str">
        <f t="shared" si="154"/>
        <v/>
      </c>
      <c r="W1145" s="1" t="str">
        <f t="shared" si="157"/>
        <v/>
      </c>
    </row>
    <row r="1146" spans="1:23" x14ac:dyDescent="0.3">
      <c r="A1146" s="14"/>
      <c r="B1146" s="15"/>
      <c r="C1146" s="15"/>
      <c r="D1146" s="15"/>
      <c r="E1146" s="15"/>
      <c r="F1146" s="15"/>
      <c r="G1146" s="16"/>
      <c r="H1146" s="14"/>
      <c r="I1146" s="15"/>
      <c r="J1146" s="15"/>
      <c r="K1146" s="15"/>
      <c r="L1146" s="15"/>
      <c r="M1146" s="15"/>
      <c r="N1146" s="16"/>
      <c r="T1146" s="8">
        <f t="shared" si="155"/>
        <v>0</v>
      </c>
      <c r="U1146" s="8">
        <f t="shared" si="156"/>
        <v>0</v>
      </c>
      <c r="V1146" s="1" t="str">
        <f t="shared" si="154"/>
        <v/>
      </c>
      <c r="W1146" s="1" t="str">
        <f t="shared" si="157"/>
        <v/>
      </c>
    </row>
    <row r="1147" spans="1:23" x14ac:dyDescent="0.3">
      <c r="A1147" s="14"/>
      <c r="B1147" s="15"/>
      <c r="C1147" s="15"/>
      <c r="D1147" s="15"/>
      <c r="E1147" s="15"/>
      <c r="F1147" s="15"/>
      <c r="G1147" s="16"/>
      <c r="H1147" s="14"/>
      <c r="I1147" s="15"/>
      <c r="J1147" s="15"/>
      <c r="K1147" s="15"/>
      <c r="L1147" s="15"/>
      <c r="M1147" s="15"/>
      <c r="N1147" s="16"/>
      <c r="T1147" s="8">
        <f t="shared" si="155"/>
        <v>0</v>
      </c>
      <c r="U1147" s="8">
        <f t="shared" si="156"/>
        <v>0</v>
      </c>
      <c r="V1147" s="1" t="str">
        <f t="shared" si="154"/>
        <v/>
      </c>
      <c r="W1147" s="1" t="str">
        <f t="shared" si="157"/>
        <v/>
      </c>
    </row>
    <row r="1148" spans="1:23" x14ac:dyDescent="0.3">
      <c r="A1148" s="14"/>
      <c r="B1148" s="15"/>
      <c r="C1148" s="15"/>
      <c r="D1148" s="15"/>
      <c r="E1148" s="15"/>
      <c r="F1148" s="15"/>
      <c r="G1148" s="16"/>
      <c r="H1148" s="14"/>
      <c r="I1148" s="15"/>
      <c r="J1148" s="15"/>
      <c r="K1148" s="15"/>
      <c r="L1148" s="15"/>
      <c r="M1148" s="15"/>
      <c r="N1148" s="16"/>
      <c r="T1148" s="8">
        <f t="shared" si="155"/>
        <v>0</v>
      </c>
      <c r="U1148" s="8">
        <f t="shared" si="156"/>
        <v>0</v>
      </c>
      <c r="V1148" s="1" t="str">
        <f t="shared" si="154"/>
        <v/>
      </c>
      <c r="W1148" s="1" t="str">
        <f t="shared" si="157"/>
        <v/>
      </c>
    </row>
    <row r="1149" spans="1:23" x14ac:dyDescent="0.3">
      <c r="A1149" s="14"/>
      <c r="B1149" s="15"/>
      <c r="C1149" s="15"/>
      <c r="D1149" s="15"/>
      <c r="E1149" s="15"/>
      <c r="F1149" s="15"/>
      <c r="G1149" s="16"/>
      <c r="H1149" s="14"/>
      <c r="I1149" s="15"/>
      <c r="J1149" s="15"/>
      <c r="K1149" s="15"/>
      <c r="L1149" s="15"/>
      <c r="M1149" s="15"/>
      <c r="N1149" s="16"/>
      <c r="T1149" s="8">
        <f t="shared" si="155"/>
        <v>0</v>
      </c>
      <c r="U1149" s="8">
        <f t="shared" si="156"/>
        <v>0</v>
      </c>
      <c r="V1149" s="1" t="str">
        <f t="shared" si="154"/>
        <v/>
      </c>
      <c r="W1149" s="1" t="str">
        <f t="shared" si="157"/>
        <v/>
      </c>
    </row>
    <row r="1150" spans="1:23" x14ac:dyDescent="0.3">
      <c r="A1150" s="14"/>
      <c r="B1150" s="15"/>
      <c r="C1150" s="15"/>
      <c r="D1150" s="15"/>
      <c r="E1150" s="15"/>
      <c r="F1150" s="15"/>
      <c r="G1150" s="16"/>
      <c r="H1150" s="14"/>
      <c r="I1150" s="15"/>
      <c r="J1150" s="15"/>
      <c r="K1150" s="15"/>
      <c r="L1150" s="15"/>
      <c r="M1150" s="15"/>
      <c r="N1150" s="16"/>
      <c r="T1150" s="8">
        <f t="shared" si="155"/>
        <v>0</v>
      </c>
      <c r="U1150" s="8">
        <f t="shared" si="156"/>
        <v>0</v>
      </c>
      <c r="V1150" s="1" t="str">
        <f t="shared" si="154"/>
        <v/>
      </c>
      <c r="W1150" s="1" t="str">
        <f t="shared" si="157"/>
        <v/>
      </c>
    </row>
    <row r="1151" spans="1:23" x14ac:dyDescent="0.3">
      <c r="A1151" s="14"/>
      <c r="B1151" s="15"/>
      <c r="C1151" s="15"/>
      <c r="D1151" s="15"/>
      <c r="E1151" s="15"/>
      <c r="F1151" s="15"/>
      <c r="G1151" s="16"/>
      <c r="H1151" s="14"/>
      <c r="I1151" s="15"/>
      <c r="J1151" s="15"/>
      <c r="K1151" s="15"/>
      <c r="L1151" s="15"/>
      <c r="M1151" s="15"/>
      <c r="N1151" s="16"/>
      <c r="T1151" s="8">
        <f t="shared" si="155"/>
        <v>0</v>
      </c>
      <c r="U1151" s="8">
        <f t="shared" si="156"/>
        <v>0</v>
      </c>
      <c r="V1151" s="1" t="str">
        <f t="shared" si="154"/>
        <v/>
      </c>
      <c r="W1151" s="1" t="str">
        <f t="shared" si="157"/>
        <v/>
      </c>
    </row>
    <row r="1152" spans="1:23" x14ac:dyDescent="0.3">
      <c r="A1152" s="14"/>
      <c r="B1152" s="15"/>
      <c r="C1152" s="15"/>
      <c r="D1152" s="15"/>
      <c r="E1152" s="15"/>
      <c r="F1152" s="15"/>
      <c r="G1152" s="16"/>
      <c r="H1152" s="14"/>
      <c r="I1152" s="15"/>
      <c r="J1152" s="15"/>
      <c r="K1152" s="15"/>
      <c r="L1152" s="15"/>
      <c r="M1152" s="15"/>
      <c r="N1152" s="16"/>
      <c r="T1152" s="8">
        <f t="shared" si="155"/>
        <v>0</v>
      </c>
      <c r="U1152" s="8">
        <f t="shared" si="156"/>
        <v>0</v>
      </c>
      <c r="V1152" s="1" t="str">
        <f t="shared" si="154"/>
        <v/>
      </c>
      <c r="W1152" s="1" t="str">
        <f t="shared" si="157"/>
        <v/>
      </c>
    </row>
    <row r="1153" spans="1:23" x14ac:dyDescent="0.3">
      <c r="A1153" s="14"/>
      <c r="B1153" s="15"/>
      <c r="C1153" s="15"/>
      <c r="D1153" s="15"/>
      <c r="E1153" s="15"/>
      <c r="F1153" s="15"/>
      <c r="G1153" s="16"/>
      <c r="H1153" s="14"/>
      <c r="I1153" s="15"/>
      <c r="J1153" s="15"/>
      <c r="K1153" s="15"/>
      <c r="L1153" s="15"/>
      <c r="M1153" s="15"/>
      <c r="N1153" s="16"/>
      <c r="T1153" s="8">
        <f t="shared" si="155"/>
        <v>0</v>
      </c>
      <c r="U1153" s="8">
        <f t="shared" si="156"/>
        <v>0</v>
      </c>
      <c r="V1153" s="1" t="str">
        <f t="shared" si="154"/>
        <v/>
      </c>
      <c r="W1153" s="1" t="str">
        <f t="shared" si="157"/>
        <v/>
      </c>
    </row>
    <row r="1154" spans="1:23" x14ac:dyDescent="0.3">
      <c r="A1154" s="14"/>
      <c r="B1154" s="15"/>
      <c r="C1154" s="15"/>
      <c r="D1154" s="15"/>
      <c r="E1154" s="15"/>
      <c r="F1154" s="15"/>
      <c r="G1154" s="16"/>
      <c r="H1154" s="14"/>
      <c r="I1154" s="15"/>
      <c r="J1154" s="15"/>
      <c r="K1154" s="15"/>
      <c r="L1154" s="15"/>
      <c r="M1154" s="15"/>
      <c r="N1154" s="16"/>
      <c r="T1154" s="8">
        <f t="shared" si="155"/>
        <v>0</v>
      </c>
      <c r="U1154" s="8">
        <f t="shared" si="156"/>
        <v>0</v>
      </c>
      <c r="V1154" s="1" t="str">
        <f t="shared" si="154"/>
        <v/>
      </c>
      <c r="W1154" s="1" t="str">
        <f t="shared" si="157"/>
        <v/>
      </c>
    </row>
    <row r="1155" spans="1:23" x14ac:dyDescent="0.3">
      <c r="A1155" s="14"/>
      <c r="B1155" s="15"/>
      <c r="C1155" s="15"/>
      <c r="D1155" s="15"/>
      <c r="E1155" s="15"/>
      <c r="F1155" s="15"/>
      <c r="G1155" s="16"/>
      <c r="H1155" s="14"/>
      <c r="I1155" s="15"/>
      <c r="J1155" s="15"/>
      <c r="K1155" s="15"/>
      <c r="L1155" s="15"/>
      <c r="M1155" s="15"/>
      <c r="N1155" s="16"/>
      <c r="T1155" s="8">
        <f t="shared" si="155"/>
        <v>0</v>
      </c>
      <c r="U1155" s="8">
        <f t="shared" si="156"/>
        <v>0</v>
      </c>
      <c r="V1155" s="1" t="str">
        <f t="shared" si="154"/>
        <v/>
      </c>
      <c r="W1155" s="1" t="str">
        <f t="shared" si="157"/>
        <v/>
      </c>
    </row>
    <row r="1156" spans="1:23" x14ac:dyDescent="0.3">
      <c r="A1156" s="14"/>
      <c r="B1156" s="15"/>
      <c r="C1156" s="15"/>
      <c r="D1156" s="15"/>
      <c r="E1156" s="15"/>
      <c r="F1156" s="15"/>
      <c r="G1156" s="16"/>
      <c r="H1156" s="14"/>
      <c r="I1156" s="15"/>
      <c r="J1156" s="15"/>
      <c r="K1156" s="15"/>
      <c r="L1156" s="15"/>
      <c r="M1156" s="15"/>
      <c r="N1156" s="16"/>
      <c r="T1156" s="8">
        <f t="shared" si="155"/>
        <v>0</v>
      </c>
      <c r="U1156" s="8">
        <f t="shared" si="156"/>
        <v>0</v>
      </c>
      <c r="V1156" s="1" t="str">
        <f t="shared" si="154"/>
        <v/>
      </c>
      <c r="W1156" s="1" t="str">
        <f t="shared" si="157"/>
        <v/>
      </c>
    </row>
    <row r="1157" spans="1:23" x14ac:dyDescent="0.3">
      <c r="A1157" s="14"/>
      <c r="B1157" s="15"/>
      <c r="C1157" s="15"/>
      <c r="D1157" s="15"/>
      <c r="E1157" s="15"/>
      <c r="F1157" s="15"/>
      <c r="G1157" s="16"/>
      <c r="H1157" s="14"/>
      <c r="I1157" s="15"/>
      <c r="J1157" s="15"/>
      <c r="K1157" s="15"/>
      <c r="L1157" s="15"/>
      <c r="M1157" s="15"/>
      <c r="N1157" s="16"/>
      <c r="T1157" s="8">
        <f t="shared" si="155"/>
        <v>0</v>
      </c>
      <c r="U1157" s="8">
        <f t="shared" si="156"/>
        <v>0</v>
      </c>
      <c r="V1157" s="1" t="str">
        <f t="shared" si="154"/>
        <v/>
      </c>
      <c r="W1157" s="1" t="str">
        <f t="shared" si="157"/>
        <v/>
      </c>
    </row>
    <row r="1158" spans="1:23" x14ac:dyDescent="0.3">
      <c r="A1158" s="14"/>
      <c r="B1158" s="15"/>
      <c r="C1158" s="15"/>
      <c r="D1158" s="15"/>
      <c r="E1158" s="15"/>
      <c r="F1158" s="15"/>
      <c r="G1158" s="16"/>
      <c r="H1158" s="14"/>
      <c r="I1158" s="15"/>
      <c r="J1158" s="15"/>
      <c r="K1158" s="15"/>
      <c r="L1158" s="15"/>
      <c r="M1158" s="15"/>
      <c r="N1158" s="16"/>
      <c r="T1158" s="8">
        <f t="shared" si="155"/>
        <v>0</v>
      </c>
      <c r="U1158" s="8">
        <f t="shared" si="156"/>
        <v>0</v>
      </c>
      <c r="V1158" s="1" t="str">
        <f t="shared" si="154"/>
        <v/>
      </c>
      <c r="W1158" s="1" t="str">
        <f t="shared" si="157"/>
        <v/>
      </c>
    </row>
    <row r="1159" spans="1:23" x14ac:dyDescent="0.3">
      <c r="A1159" s="14"/>
      <c r="B1159" s="15"/>
      <c r="C1159" s="15"/>
      <c r="D1159" s="15"/>
      <c r="E1159" s="15"/>
      <c r="F1159" s="15"/>
      <c r="G1159" s="16"/>
      <c r="H1159" s="14"/>
      <c r="I1159" s="15"/>
      <c r="J1159" s="15"/>
      <c r="K1159" s="15"/>
      <c r="L1159" s="15"/>
      <c r="M1159" s="15"/>
      <c r="N1159" s="16"/>
      <c r="T1159" s="8">
        <f t="shared" si="155"/>
        <v>0</v>
      </c>
      <c r="U1159" s="8">
        <f t="shared" si="156"/>
        <v>0</v>
      </c>
      <c r="V1159" s="1" t="str">
        <f t="shared" si="154"/>
        <v/>
      </c>
      <c r="W1159" s="1" t="str">
        <f t="shared" si="157"/>
        <v/>
      </c>
    </row>
    <row r="1160" spans="1:23" x14ac:dyDescent="0.3">
      <c r="A1160" s="14"/>
      <c r="B1160" s="15"/>
      <c r="C1160" s="15"/>
      <c r="D1160" s="15"/>
      <c r="E1160" s="15"/>
      <c r="F1160" s="15"/>
      <c r="G1160" s="16"/>
      <c r="H1160" s="14"/>
      <c r="I1160" s="15"/>
      <c r="J1160" s="15"/>
      <c r="K1160" s="15"/>
      <c r="L1160" s="15"/>
      <c r="M1160" s="15"/>
      <c r="N1160" s="16"/>
      <c r="T1160" s="8">
        <f t="shared" si="155"/>
        <v>0</v>
      </c>
      <c r="U1160" s="8">
        <f t="shared" si="156"/>
        <v>0</v>
      </c>
      <c r="V1160" s="1" t="str">
        <f t="shared" ref="V1160:V1207" si="158">IF(A1160&lt;&gt;"",1,"")</f>
        <v/>
      </c>
      <c r="W1160" s="1" t="str">
        <f t="shared" si="157"/>
        <v/>
      </c>
    </row>
    <row r="1161" spans="1:23" x14ac:dyDescent="0.3">
      <c r="A1161" s="14"/>
      <c r="B1161" s="15"/>
      <c r="C1161" s="15"/>
      <c r="D1161" s="15"/>
      <c r="E1161" s="15"/>
      <c r="F1161" s="15"/>
      <c r="G1161" s="16"/>
      <c r="H1161" s="14"/>
      <c r="I1161" s="15"/>
      <c r="J1161" s="15"/>
      <c r="K1161" s="15"/>
      <c r="L1161" s="15"/>
      <c r="M1161" s="15"/>
      <c r="N1161" s="16"/>
      <c r="T1161" s="8">
        <f t="shared" ref="T1161:T1207" si="159">IF(A1161&lt;&gt;"",MIN(F1161,B1161-D1161),0)</f>
        <v>0</v>
      </c>
      <c r="U1161" s="8">
        <f t="shared" ref="U1161:U1207" si="160">IF(H1161&lt;&gt;"",MIN(M1161,I1161-K1161),0)</f>
        <v>0</v>
      </c>
      <c r="V1161" s="1" t="str">
        <f t="shared" si="158"/>
        <v/>
      </c>
      <c r="W1161" s="1" t="str">
        <f t="shared" ref="W1161:W1207" si="161">IF(H1161&lt;&gt;"",1,"")</f>
        <v/>
      </c>
    </row>
    <row r="1162" spans="1:23" x14ac:dyDescent="0.3">
      <c r="A1162" s="14"/>
      <c r="B1162" s="15"/>
      <c r="C1162" s="15"/>
      <c r="D1162" s="15"/>
      <c r="E1162" s="15"/>
      <c r="F1162" s="15"/>
      <c r="G1162" s="16"/>
      <c r="H1162" s="14"/>
      <c r="I1162" s="15"/>
      <c r="J1162" s="15"/>
      <c r="K1162" s="15"/>
      <c r="L1162" s="15"/>
      <c r="M1162" s="15"/>
      <c r="N1162" s="16"/>
      <c r="T1162" s="8">
        <f t="shared" si="159"/>
        <v>0</v>
      </c>
      <c r="U1162" s="8">
        <f t="shared" si="160"/>
        <v>0</v>
      </c>
      <c r="V1162" s="1" t="str">
        <f t="shared" si="158"/>
        <v/>
      </c>
      <c r="W1162" s="1" t="str">
        <f t="shared" si="161"/>
        <v/>
      </c>
    </row>
    <row r="1163" spans="1:23" x14ac:dyDescent="0.3">
      <c r="A1163" s="14"/>
      <c r="B1163" s="15"/>
      <c r="C1163" s="15"/>
      <c r="D1163" s="15"/>
      <c r="E1163" s="15"/>
      <c r="F1163" s="15"/>
      <c r="G1163" s="16"/>
      <c r="H1163" s="14"/>
      <c r="I1163" s="15"/>
      <c r="J1163" s="15"/>
      <c r="K1163" s="15"/>
      <c r="L1163" s="15"/>
      <c r="M1163" s="15"/>
      <c r="N1163" s="16"/>
      <c r="T1163" s="8">
        <f t="shared" si="159"/>
        <v>0</v>
      </c>
      <c r="U1163" s="8">
        <f t="shared" si="160"/>
        <v>0</v>
      </c>
      <c r="V1163" s="1" t="str">
        <f t="shared" si="158"/>
        <v/>
      </c>
      <c r="W1163" s="1" t="str">
        <f t="shared" si="161"/>
        <v/>
      </c>
    </row>
    <row r="1164" spans="1:23" x14ac:dyDescent="0.3">
      <c r="A1164" s="14"/>
      <c r="B1164" s="15"/>
      <c r="C1164" s="15"/>
      <c r="D1164" s="15"/>
      <c r="E1164" s="15"/>
      <c r="F1164" s="15"/>
      <c r="G1164" s="16"/>
      <c r="H1164" s="14"/>
      <c r="I1164" s="15"/>
      <c r="J1164" s="15"/>
      <c r="K1164" s="15"/>
      <c r="L1164" s="15"/>
      <c r="M1164" s="15"/>
      <c r="N1164" s="16"/>
      <c r="T1164" s="8">
        <f t="shared" si="159"/>
        <v>0</v>
      </c>
      <c r="U1164" s="8">
        <f t="shared" si="160"/>
        <v>0</v>
      </c>
      <c r="V1164" s="1" t="str">
        <f t="shared" si="158"/>
        <v/>
      </c>
      <c r="W1164" s="1" t="str">
        <f t="shared" si="161"/>
        <v/>
      </c>
    </row>
    <row r="1165" spans="1:23" x14ac:dyDescent="0.3">
      <c r="A1165" s="14"/>
      <c r="B1165" s="15"/>
      <c r="C1165" s="15"/>
      <c r="D1165" s="15"/>
      <c r="E1165" s="15"/>
      <c r="F1165" s="15"/>
      <c r="G1165" s="16"/>
      <c r="H1165" s="14"/>
      <c r="I1165" s="15"/>
      <c r="J1165" s="15"/>
      <c r="K1165" s="15"/>
      <c r="L1165" s="15"/>
      <c r="M1165" s="15"/>
      <c r="N1165" s="16"/>
      <c r="T1165" s="8">
        <f t="shared" si="159"/>
        <v>0</v>
      </c>
      <c r="U1165" s="8">
        <f t="shared" si="160"/>
        <v>0</v>
      </c>
      <c r="V1165" s="1" t="str">
        <f t="shared" si="158"/>
        <v/>
      </c>
      <c r="W1165" s="1" t="str">
        <f t="shared" si="161"/>
        <v/>
      </c>
    </row>
    <row r="1166" spans="1:23" x14ac:dyDescent="0.3">
      <c r="A1166" s="14"/>
      <c r="B1166" s="15"/>
      <c r="C1166" s="15"/>
      <c r="D1166" s="15"/>
      <c r="E1166" s="15"/>
      <c r="F1166" s="15"/>
      <c r="G1166" s="16"/>
      <c r="H1166" s="14"/>
      <c r="I1166" s="15"/>
      <c r="J1166" s="15"/>
      <c r="K1166" s="15"/>
      <c r="L1166" s="15"/>
      <c r="M1166" s="15"/>
      <c r="N1166" s="16"/>
      <c r="T1166" s="8">
        <f t="shared" si="159"/>
        <v>0</v>
      </c>
      <c r="U1166" s="8">
        <f t="shared" si="160"/>
        <v>0</v>
      </c>
      <c r="V1166" s="1" t="str">
        <f t="shared" si="158"/>
        <v/>
      </c>
      <c r="W1166" s="1" t="str">
        <f t="shared" si="161"/>
        <v/>
      </c>
    </row>
    <row r="1167" spans="1:23" x14ac:dyDescent="0.3">
      <c r="A1167" s="14"/>
      <c r="B1167" s="15"/>
      <c r="C1167" s="15"/>
      <c r="D1167" s="15"/>
      <c r="E1167" s="15"/>
      <c r="F1167" s="15"/>
      <c r="G1167" s="16"/>
      <c r="H1167" s="14"/>
      <c r="I1167" s="15"/>
      <c r="J1167" s="15"/>
      <c r="K1167" s="15"/>
      <c r="L1167" s="15"/>
      <c r="M1167" s="15"/>
      <c r="N1167" s="16"/>
      <c r="T1167" s="8">
        <f t="shared" si="159"/>
        <v>0</v>
      </c>
      <c r="U1167" s="8">
        <f t="shared" si="160"/>
        <v>0</v>
      </c>
      <c r="V1167" s="1" t="str">
        <f t="shared" si="158"/>
        <v/>
      </c>
      <c r="W1167" s="1" t="str">
        <f t="shared" si="161"/>
        <v/>
      </c>
    </row>
    <row r="1168" spans="1:23" x14ac:dyDescent="0.3">
      <c r="A1168" s="14"/>
      <c r="B1168" s="15"/>
      <c r="C1168" s="15"/>
      <c r="D1168" s="15"/>
      <c r="E1168" s="15"/>
      <c r="F1168" s="15"/>
      <c r="G1168" s="16"/>
      <c r="H1168" s="14"/>
      <c r="I1168" s="15"/>
      <c r="J1168" s="15"/>
      <c r="K1168" s="15"/>
      <c r="L1168" s="15"/>
      <c r="M1168" s="15"/>
      <c r="N1168" s="16"/>
      <c r="T1168" s="8">
        <f t="shared" si="159"/>
        <v>0</v>
      </c>
      <c r="U1168" s="8">
        <f t="shared" si="160"/>
        <v>0</v>
      </c>
      <c r="V1168" s="1" t="str">
        <f t="shared" si="158"/>
        <v/>
      </c>
      <c r="W1168" s="1" t="str">
        <f t="shared" si="161"/>
        <v/>
      </c>
    </row>
    <row r="1169" spans="1:23" x14ac:dyDescent="0.3">
      <c r="A1169" s="14"/>
      <c r="B1169" s="15"/>
      <c r="C1169" s="15"/>
      <c r="D1169" s="15"/>
      <c r="E1169" s="15"/>
      <c r="F1169" s="15"/>
      <c r="G1169" s="16"/>
      <c r="H1169" s="14"/>
      <c r="I1169" s="15"/>
      <c r="J1169" s="15"/>
      <c r="K1169" s="15"/>
      <c r="L1169" s="15"/>
      <c r="M1169" s="15"/>
      <c r="N1169" s="16"/>
      <c r="T1169" s="8">
        <f t="shared" si="159"/>
        <v>0</v>
      </c>
      <c r="U1169" s="8">
        <f t="shared" si="160"/>
        <v>0</v>
      </c>
      <c r="V1169" s="1" t="str">
        <f t="shared" si="158"/>
        <v/>
      </c>
      <c r="W1169" s="1" t="str">
        <f t="shared" si="161"/>
        <v/>
      </c>
    </row>
    <row r="1170" spans="1:23" x14ac:dyDescent="0.3">
      <c r="A1170" s="14"/>
      <c r="B1170" s="15"/>
      <c r="C1170" s="15"/>
      <c r="D1170" s="15"/>
      <c r="E1170" s="15"/>
      <c r="F1170" s="15"/>
      <c r="G1170" s="16"/>
      <c r="H1170" s="14"/>
      <c r="I1170" s="15"/>
      <c r="J1170" s="15"/>
      <c r="K1170" s="15"/>
      <c r="L1170" s="15"/>
      <c r="M1170" s="15"/>
      <c r="N1170" s="16"/>
      <c r="T1170" s="8">
        <f t="shared" si="159"/>
        <v>0</v>
      </c>
      <c r="U1170" s="8">
        <f t="shared" si="160"/>
        <v>0</v>
      </c>
      <c r="V1170" s="1" t="str">
        <f t="shared" si="158"/>
        <v/>
      </c>
      <c r="W1170" s="1" t="str">
        <f t="shared" si="161"/>
        <v/>
      </c>
    </row>
    <row r="1171" spans="1:23" x14ac:dyDescent="0.3">
      <c r="A1171" s="14"/>
      <c r="B1171" s="15"/>
      <c r="C1171" s="15"/>
      <c r="D1171" s="15"/>
      <c r="E1171" s="15"/>
      <c r="F1171" s="15"/>
      <c r="G1171" s="16"/>
      <c r="H1171" s="14"/>
      <c r="I1171" s="15"/>
      <c r="J1171" s="15"/>
      <c r="K1171" s="15"/>
      <c r="L1171" s="15"/>
      <c r="M1171" s="15"/>
      <c r="N1171" s="16"/>
      <c r="T1171" s="8">
        <f t="shared" si="159"/>
        <v>0</v>
      </c>
      <c r="U1171" s="8">
        <f t="shared" si="160"/>
        <v>0</v>
      </c>
      <c r="V1171" s="1" t="str">
        <f t="shared" si="158"/>
        <v/>
      </c>
      <c r="W1171" s="1" t="str">
        <f t="shared" si="161"/>
        <v/>
      </c>
    </row>
    <row r="1172" spans="1:23" x14ac:dyDescent="0.3">
      <c r="A1172" s="14"/>
      <c r="B1172" s="15"/>
      <c r="C1172" s="15"/>
      <c r="D1172" s="15"/>
      <c r="E1172" s="15"/>
      <c r="F1172" s="15"/>
      <c r="G1172" s="16"/>
      <c r="H1172" s="14"/>
      <c r="I1172" s="15"/>
      <c r="J1172" s="15"/>
      <c r="K1172" s="15"/>
      <c r="L1172" s="15"/>
      <c r="M1172" s="15"/>
      <c r="N1172" s="16"/>
      <c r="T1172" s="8">
        <f t="shared" si="159"/>
        <v>0</v>
      </c>
      <c r="U1172" s="8">
        <f t="shared" si="160"/>
        <v>0</v>
      </c>
      <c r="V1172" s="1" t="str">
        <f t="shared" si="158"/>
        <v/>
      </c>
      <c r="W1172" s="1" t="str">
        <f t="shared" si="161"/>
        <v/>
      </c>
    </row>
    <row r="1173" spans="1:23" x14ac:dyDescent="0.3">
      <c r="A1173" s="14"/>
      <c r="B1173" s="15"/>
      <c r="C1173" s="15"/>
      <c r="D1173" s="15"/>
      <c r="E1173" s="15"/>
      <c r="F1173" s="15"/>
      <c r="G1173" s="16"/>
      <c r="H1173" s="14"/>
      <c r="I1173" s="15"/>
      <c r="J1173" s="15"/>
      <c r="K1173" s="15"/>
      <c r="L1173" s="15"/>
      <c r="M1173" s="15"/>
      <c r="N1173" s="16"/>
      <c r="T1173" s="8">
        <f t="shared" si="159"/>
        <v>0</v>
      </c>
      <c r="U1173" s="8">
        <f t="shared" si="160"/>
        <v>0</v>
      </c>
      <c r="V1173" s="1" t="str">
        <f t="shared" si="158"/>
        <v/>
      </c>
      <c r="W1173" s="1" t="str">
        <f t="shared" si="161"/>
        <v/>
      </c>
    </row>
    <row r="1174" spans="1:23" x14ac:dyDescent="0.3">
      <c r="A1174" s="14"/>
      <c r="B1174" s="15"/>
      <c r="C1174" s="15"/>
      <c r="D1174" s="15"/>
      <c r="E1174" s="15"/>
      <c r="F1174" s="15"/>
      <c r="G1174" s="16"/>
      <c r="H1174" s="14"/>
      <c r="I1174" s="15"/>
      <c r="J1174" s="15"/>
      <c r="K1174" s="15"/>
      <c r="L1174" s="15"/>
      <c r="M1174" s="15"/>
      <c r="N1174" s="16"/>
      <c r="T1174" s="8">
        <f t="shared" si="159"/>
        <v>0</v>
      </c>
      <c r="U1174" s="8">
        <f t="shared" si="160"/>
        <v>0</v>
      </c>
      <c r="V1174" s="1" t="str">
        <f t="shared" si="158"/>
        <v/>
      </c>
      <c r="W1174" s="1" t="str">
        <f t="shared" si="161"/>
        <v/>
      </c>
    </row>
    <row r="1175" spans="1:23" x14ac:dyDescent="0.3">
      <c r="A1175" s="14"/>
      <c r="B1175" s="15"/>
      <c r="C1175" s="15"/>
      <c r="D1175" s="15"/>
      <c r="E1175" s="15"/>
      <c r="F1175" s="15"/>
      <c r="G1175" s="16"/>
      <c r="H1175" s="14"/>
      <c r="I1175" s="15"/>
      <c r="J1175" s="15"/>
      <c r="K1175" s="15"/>
      <c r="L1175" s="15"/>
      <c r="M1175" s="15"/>
      <c r="N1175" s="16"/>
      <c r="T1175" s="8">
        <f t="shared" si="159"/>
        <v>0</v>
      </c>
      <c r="U1175" s="8">
        <f t="shared" si="160"/>
        <v>0</v>
      </c>
      <c r="V1175" s="1" t="str">
        <f t="shared" si="158"/>
        <v/>
      </c>
      <c r="W1175" s="1" t="str">
        <f t="shared" si="161"/>
        <v/>
      </c>
    </row>
    <row r="1176" spans="1:23" x14ac:dyDescent="0.3">
      <c r="A1176" s="14"/>
      <c r="B1176" s="15"/>
      <c r="C1176" s="15"/>
      <c r="D1176" s="15"/>
      <c r="E1176" s="15"/>
      <c r="F1176" s="15"/>
      <c r="G1176" s="16"/>
      <c r="H1176" s="14"/>
      <c r="I1176" s="15"/>
      <c r="J1176" s="15"/>
      <c r="K1176" s="15"/>
      <c r="L1176" s="15"/>
      <c r="M1176" s="15"/>
      <c r="N1176" s="16"/>
      <c r="T1176" s="8">
        <f t="shared" si="159"/>
        <v>0</v>
      </c>
      <c r="U1176" s="8">
        <f t="shared" si="160"/>
        <v>0</v>
      </c>
      <c r="V1176" s="1" t="str">
        <f t="shared" si="158"/>
        <v/>
      </c>
      <c r="W1176" s="1" t="str">
        <f t="shared" si="161"/>
        <v/>
      </c>
    </row>
    <row r="1177" spans="1:23" x14ac:dyDescent="0.3">
      <c r="A1177" s="14"/>
      <c r="B1177" s="15"/>
      <c r="C1177" s="15"/>
      <c r="D1177" s="15"/>
      <c r="E1177" s="15"/>
      <c r="F1177" s="15"/>
      <c r="G1177" s="16"/>
      <c r="H1177" s="14"/>
      <c r="I1177" s="15"/>
      <c r="J1177" s="15"/>
      <c r="K1177" s="15"/>
      <c r="L1177" s="15"/>
      <c r="M1177" s="15"/>
      <c r="N1177" s="16"/>
      <c r="T1177" s="8">
        <f t="shared" si="159"/>
        <v>0</v>
      </c>
      <c r="U1177" s="8">
        <f t="shared" si="160"/>
        <v>0</v>
      </c>
      <c r="V1177" s="1" t="str">
        <f t="shared" si="158"/>
        <v/>
      </c>
      <c r="W1177" s="1" t="str">
        <f t="shared" si="161"/>
        <v/>
      </c>
    </row>
    <row r="1178" spans="1:23" x14ac:dyDescent="0.3">
      <c r="A1178" s="14"/>
      <c r="B1178" s="15"/>
      <c r="C1178" s="15"/>
      <c r="D1178" s="15"/>
      <c r="E1178" s="15"/>
      <c r="F1178" s="15"/>
      <c r="G1178" s="16"/>
      <c r="H1178" s="14"/>
      <c r="I1178" s="15"/>
      <c r="J1178" s="15"/>
      <c r="K1178" s="15"/>
      <c r="L1178" s="15"/>
      <c r="M1178" s="15"/>
      <c r="N1178" s="16"/>
      <c r="T1178" s="8">
        <f t="shared" si="159"/>
        <v>0</v>
      </c>
      <c r="U1178" s="8">
        <f t="shared" si="160"/>
        <v>0</v>
      </c>
      <c r="V1178" s="1" t="str">
        <f t="shared" si="158"/>
        <v/>
      </c>
      <c r="W1178" s="1" t="str">
        <f t="shared" si="161"/>
        <v/>
      </c>
    </row>
    <row r="1179" spans="1:23" x14ac:dyDescent="0.3">
      <c r="A1179" s="14"/>
      <c r="B1179" s="15"/>
      <c r="C1179" s="15"/>
      <c r="D1179" s="15"/>
      <c r="E1179" s="15"/>
      <c r="F1179" s="15"/>
      <c r="G1179" s="16"/>
      <c r="H1179" s="14"/>
      <c r="I1179" s="15"/>
      <c r="J1179" s="15"/>
      <c r="K1179" s="15"/>
      <c r="L1179" s="15"/>
      <c r="M1179" s="15"/>
      <c r="N1179" s="16"/>
      <c r="T1179" s="8">
        <f t="shared" si="159"/>
        <v>0</v>
      </c>
      <c r="U1179" s="8">
        <f t="shared" si="160"/>
        <v>0</v>
      </c>
      <c r="V1179" s="1" t="str">
        <f t="shared" si="158"/>
        <v/>
      </c>
      <c r="W1179" s="1" t="str">
        <f t="shared" si="161"/>
        <v/>
      </c>
    </row>
    <row r="1180" spans="1:23" x14ac:dyDescent="0.3">
      <c r="A1180" s="14"/>
      <c r="B1180" s="15"/>
      <c r="C1180" s="15"/>
      <c r="D1180" s="15"/>
      <c r="E1180" s="15"/>
      <c r="F1180" s="15"/>
      <c r="G1180" s="16"/>
      <c r="H1180" s="14"/>
      <c r="I1180" s="15"/>
      <c r="J1180" s="15"/>
      <c r="K1180" s="15"/>
      <c r="L1180" s="15"/>
      <c r="M1180" s="15"/>
      <c r="N1180" s="16"/>
      <c r="T1180" s="8">
        <f t="shared" si="159"/>
        <v>0</v>
      </c>
      <c r="U1180" s="8">
        <f t="shared" si="160"/>
        <v>0</v>
      </c>
      <c r="V1180" s="1" t="str">
        <f t="shared" si="158"/>
        <v/>
      </c>
      <c r="W1180" s="1" t="str">
        <f t="shared" si="161"/>
        <v/>
      </c>
    </row>
    <row r="1181" spans="1:23" x14ac:dyDescent="0.3">
      <c r="A1181" s="14"/>
      <c r="B1181" s="15"/>
      <c r="C1181" s="15"/>
      <c r="D1181" s="15"/>
      <c r="E1181" s="15"/>
      <c r="F1181" s="15"/>
      <c r="G1181" s="16"/>
      <c r="H1181" s="14"/>
      <c r="I1181" s="15"/>
      <c r="J1181" s="15"/>
      <c r="K1181" s="15"/>
      <c r="L1181" s="15"/>
      <c r="M1181" s="15"/>
      <c r="N1181" s="16"/>
      <c r="T1181" s="8">
        <f t="shared" si="159"/>
        <v>0</v>
      </c>
      <c r="U1181" s="8">
        <f t="shared" si="160"/>
        <v>0</v>
      </c>
      <c r="V1181" s="1" t="str">
        <f t="shared" si="158"/>
        <v/>
      </c>
      <c r="W1181" s="1" t="str">
        <f t="shared" si="161"/>
        <v/>
      </c>
    </row>
    <row r="1182" spans="1:23" x14ac:dyDescent="0.3">
      <c r="A1182" s="14"/>
      <c r="B1182" s="15"/>
      <c r="C1182" s="15"/>
      <c r="D1182" s="15"/>
      <c r="E1182" s="15"/>
      <c r="F1182" s="15"/>
      <c r="G1182" s="16"/>
      <c r="H1182" s="14"/>
      <c r="I1182" s="15"/>
      <c r="J1182" s="15"/>
      <c r="K1182" s="15"/>
      <c r="L1182" s="15"/>
      <c r="M1182" s="15"/>
      <c r="N1182" s="16"/>
      <c r="T1182" s="8">
        <f t="shared" si="159"/>
        <v>0</v>
      </c>
      <c r="U1182" s="8">
        <f t="shared" si="160"/>
        <v>0</v>
      </c>
      <c r="V1182" s="1" t="str">
        <f t="shared" si="158"/>
        <v/>
      </c>
      <c r="W1182" s="1" t="str">
        <f t="shared" si="161"/>
        <v/>
      </c>
    </row>
    <row r="1183" spans="1:23" x14ac:dyDescent="0.3">
      <c r="A1183" s="14"/>
      <c r="B1183" s="15"/>
      <c r="C1183" s="15"/>
      <c r="D1183" s="15"/>
      <c r="E1183" s="15"/>
      <c r="F1183" s="15"/>
      <c r="G1183" s="16"/>
      <c r="H1183" s="14"/>
      <c r="I1183" s="15"/>
      <c r="J1183" s="15"/>
      <c r="K1183" s="15"/>
      <c r="L1183" s="15"/>
      <c r="M1183" s="15"/>
      <c r="N1183" s="16"/>
      <c r="T1183" s="8">
        <f t="shared" si="159"/>
        <v>0</v>
      </c>
      <c r="U1183" s="8">
        <f t="shared" si="160"/>
        <v>0</v>
      </c>
      <c r="V1183" s="1" t="str">
        <f t="shared" si="158"/>
        <v/>
      </c>
      <c r="W1183" s="1" t="str">
        <f t="shared" si="161"/>
        <v/>
      </c>
    </row>
    <row r="1184" spans="1:23" x14ac:dyDescent="0.3">
      <c r="A1184" s="14"/>
      <c r="B1184" s="15"/>
      <c r="C1184" s="15"/>
      <c r="D1184" s="15"/>
      <c r="E1184" s="15"/>
      <c r="F1184" s="15"/>
      <c r="G1184" s="16"/>
      <c r="H1184" s="14"/>
      <c r="I1184" s="15"/>
      <c r="J1184" s="15"/>
      <c r="K1184" s="15"/>
      <c r="L1184" s="15"/>
      <c r="M1184" s="15"/>
      <c r="N1184" s="16"/>
      <c r="T1184" s="8">
        <f t="shared" si="159"/>
        <v>0</v>
      </c>
      <c r="U1184" s="8">
        <f t="shared" si="160"/>
        <v>0</v>
      </c>
      <c r="V1184" s="1" t="str">
        <f t="shared" si="158"/>
        <v/>
      </c>
      <c r="W1184" s="1" t="str">
        <f t="shared" si="161"/>
        <v/>
      </c>
    </row>
    <row r="1185" spans="1:23" x14ac:dyDescent="0.3">
      <c r="A1185" s="14"/>
      <c r="B1185" s="15"/>
      <c r="C1185" s="15"/>
      <c r="D1185" s="15"/>
      <c r="E1185" s="15"/>
      <c r="F1185" s="15"/>
      <c r="G1185" s="16"/>
      <c r="H1185" s="14"/>
      <c r="I1185" s="15"/>
      <c r="J1185" s="15"/>
      <c r="K1185" s="15"/>
      <c r="L1185" s="15"/>
      <c r="M1185" s="15"/>
      <c r="N1185" s="16"/>
      <c r="T1185" s="8">
        <f t="shared" si="159"/>
        <v>0</v>
      </c>
      <c r="U1185" s="8">
        <f t="shared" si="160"/>
        <v>0</v>
      </c>
      <c r="V1185" s="1" t="str">
        <f t="shared" si="158"/>
        <v/>
      </c>
      <c r="W1185" s="1" t="str">
        <f t="shared" si="161"/>
        <v/>
      </c>
    </row>
    <row r="1186" spans="1:23" x14ac:dyDescent="0.3">
      <c r="A1186" s="14"/>
      <c r="B1186" s="15"/>
      <c r="C1186" s="15"/>
      <c r="D1186" s="15"/>
      <c r="E1186" s="15"/>
      <c r="F1186" s="15"/>
      <c r="G1186" s="16"/>
      <c r="H1186" s="14"/>
      <c r="I1186" s="15"/>
      <c r="J1186" s="15"/>
      <c r="K1186" s="15"/>
      <c r="L1186" s="15"/>
      <c r="M1186" s="15"/>
      <c r="N1186" s="16"/>
      <c r="T1186" s="8">
        <f t="shared" si="159"/>
        <v>0</v>
      </c>
      <c r="U1186" s="8">
        <f t="shared" si="160"/>
        <v>0</v>
      </c>
      <c r="V1186" s="1" t="str">
        <f t="shared" si="158"/>
        <v/>
      </c>
      <c r="W1186" s="1" t="str">
        <f t="shared" si="161"/>
        <v/>
      </c>
    </row>
    <row r="1187" spans="1:23" x14ac:dyDescent="0.3">
      <c r="A1187" s="14"/>
      <c r="B1187" s="15"/>
      <c r="C1187" s="15"/>
      <c r="D1187" s="15"/>
      <c r="E1187" s="15"/>
      <c r="F1187" s="15"/>
      <c r="G1187" s="16"/>
      <c r="H1187" s="14"/>
      <c r="I1187" s="15"/>
      <c r="J1187" s="15"/>
      <c r="K1187" s="15"/>
      <c r="L1187" s="15"/>
      <c r="M1187" s="15"/>
      <c r="N1187" s="16"/>
      <c r="T1187" s="8">
        <f t="shared" si="159"/>
        <v>0</v>
      </c>
      <c r="U1187" s="8">
        <f t="shared" si="160"/>
        <v>0</v>
      </c>
      <c r="V1187" s="1" t="str">
        <f t="shared" si="158"/>
        <v/>
      </c>
      <c r="W1187" s="1" t="str">
        <f t="shared" si="161"/>
        <v/>
      </c>
    </row>
    <row r="1188" spans="1:23" x14ac:dyDescent="0.3">
      <c r="A1188" s="14"/>
      <c r="B1188" s="15"/>
      <c r="C1188" s="15"/>
      <c r="D1188" s="15"/>
      <c r="E1188" s="15"/>
      <c r="F1188" s="15"/>
      <c r="G1188" s="16"/>
      <c r="H1188" s="14"/>
      <c r="I1188" s="15"/>
      <c r="J1188" s="15"/>
      <c r="K1188" s="15"/>
      <c r="L1188" s="15"/>
      <c r="M1188" s="15"/>
      <c r="N1188" s="16"/>
      <c r="T1188" s="8">
        <f t="shared" si="159"/>
        <v>0</v>
      </c>
      <c r="U1188" s="8">
        <f t="shared" si="160"/>
        <v>0</v>
      </c>
      <c r="V1188" s="1" t="str">
        <f t="shared" si="158"/>
        <v/>
      </c>
      <c r="W1188" s="1" t="str">
        <f t="shared" si="161"/>
        <v/>
      </c>
    </row>
    <row r="1189" spans="1:23" x14ac:dyDescent="0.3">
      <c r="A1189" s="14"/>
      <c r="B1189" s="15"/>
      <c r="C1189" s="15"/>
      <c r="D1189" s="15"/>
      <c r="E1189" s="15"/>
      <c r="F1189" s="15"/>
      <c r="G1189" s="16"/>
      <c r="H1189" s="14"/>
      <c r="I1189" s="15"/>
      <c r="J1189" s="15"/>
      <c r="K1189" s="15"/>
      <c r="L1189" s="15"/>
      <c r="M1189" s="15"/>
      <c r="N1189" s="16"/>
      <c r="T1189" s="8">
        <f t="shared" si="159"/>
        <v>0</v>
      </c>
      <c r="U1189" s="8">
        <f t="shared" si="160"/>
        <v>0</v>
      </c>
      <c r="V1189" s="1" t="str">
        <f t="shared" si="158"/>
        <v/>
      </c>
      <c r="W1189" s="1" t="str">
        <f t="shared" si="161"/>
        <v/>
      </c>
    </row>
    <row r="1190" spans="1:23" x14ac:dyDescent="0.3">
      <c r="A1190" s="14"/>
      <c r="B1190" s="15"/>
      <c r="C1190" s="15"/>
      <c r="D1190" s="15"/>
      <c r="E1190" s="15"/>
      <c r="F1190" s="15"/>
      <c r="G1190" s="16"/>
      <c r="H1190" s="14"/>
      <c r="I1190" s="15"/>
      <c r="J1190" s="15"/>
      <c r="K1190" s="15"/>
      <c r="L1190" s="15"/>
      <c r="M1190" s="15"/>
      <c r="N1190" s="16"/>
      <c r="T1190" s="8">
        <f t="shared" si="159"/>
        <v>0</v>
      </c>
      <c r="U1190" s="8">
        <f t="shared" si="160"/>
        <v>0</v>
      </c>
      <c r="V1190" s="1" t="str">
        <f t="shared" si="158"/>
        <v/>
      </c>
      <c r="W1190" s="1" t="str">
        <f t="shared" si="161"/>
        <v/>
      </c>
    </row>
    <row r="1191" spans="1:23" x14ac:dyDescent="0.3">
      <c r="A1191" s="14"/>
      <c r="B1191" s="15"/>
      <c r="C1191" s="15"/>
      <c r="D1191" s="15"/>
      <c r="E1191" s="15"/>
      <c r="F1191" s="15"/>
      <c r="G1191" s="16"/>
      <c r="H1191" s="14"/>
      <c r="I1191" s="15"/>
      <c r="J1191" s="15"/>
      <c r="K1191" s="15"/>
      <c r="L1191" s="15"/>
      <c r="M1191" s="15"/>
      <c r="N1191" s="16"/>
      <c r="T1191" s="8">
        <f t="shared" si="159"/>
        <v>0</v>
      </c>
      <c r="U1191" s="8">
        <f t="shared" si="160"/>
        <v>0</v>
      </c>
      <c r="V1191" s="1" t="str">
        <f t="shared" si="158"/>
        <v/>
      </c>
      <c r="W1191" s="1" t="str">
        <f t="shared" si="161"/>
        <v/>
      </c>
    </row>
    <row r="1192" spans="1:23" x14ac:dyDescent="0.3">
      <c r="A1192" s="14"/>
      <c r="B1192" s="15"/>
      <c r="C1192" s="15"/>
      <c r="D1192" s="15"/>
      <c r="E1192" s="15"/>
      <c r="F1192" s="15"/>
      <c r="G1192" s="16"/>
      <c r="H1192" s="14"/>
      <c r="I1192" s="15"/>
      <c r="J1192" s="15"/>
      <c r="K1192" s="15"/>
      <c r="L1192" s="15"/>
      <c r="M1192" s="15"/>
      <c r="N1192" s="16"/>
      <c r="T1192" s="8">
        <f t="shared" si="159"/>
        <v>0</v>
      </c>
      <c r="U1192" s="8">
        <f t="shared" si="160"/>
        <v>0</v>
      </c>
      <c r="V1192" s="1" t="str">
        <f t="shared" si="158"/>
        <v/>
      </c>
      <c r="W1192" s="1" t="str">
        <f t="shared" si="161"/>
        <v/>
      </c>
    </row>
    <row r="1193" spans="1:23" x14ac:dyDescent="0.3">
      <c r="A1193" s="14"/>
      <c r="B1193" s="15"/>
      <c r="C1193" s="15"/>
      <c r="D1193" s="15"/>
      <c r="E1193" s="15"/>
      <c r="F1193" s="15"/>
      <c r="G1193" s="16"/>
      <c r="H1193" s="14"/>
      <c r="I1193" s="15"/>
      <c r="J1193" s="15"/>
      <c r="K1193" s="15"/>
      <c r="L1193" s="15"/>
      <c r="M1193" s="15"/>
      <c r="N1193" s="16"/>
      <c r="T1193" s="8">
        <f t="shared" si="159"/>
        <v>0</v>
      </c>
      <c r="U1193" s="8">
        <f t="shared" si="160"/>
        <v>0</v>
      </c>
      <c r="V1193" s="1" t="str">
        <f t="shared" si="158"/>
        <v/>
      </c>
      <c r="W1193" s="1" t="str">
        <f t="shared" si="161"/>
        <v/>
      </c>
    </row>
    <row r="1194" spans="1:23" x14ac:dyDescent="0.3">
      <c r="A1194" s="14"/>
      <c r="B1194" s="15"/>
      <c r="C1194" s="15"/>
      <c r="D1194" s="15"/>
      <c r="E1194" s="15"/>
      <c r="F1194" s="15"/>
      <c r="G1194" s="16"/>
      <c r="H1194" s="14"/>
      <c r="I1194" s="15"/>
      <c r="J1194" s="15"/>
      <c r="K1194" s="15"/>
      <c r="L1194" s="15"/>
      <c r="M1194" s="15"/>
      <c r="N1194" s="16"/>
      <c r="T1194" s="8">
        <f t="shared" si="159"/>
        <v>0</v>
      </c>
      <c r="U1194" s="8">
        <f t="shared" si="160"/>
        <v>0</v>
      </c>
      <c r="V1194" s="1" t="str">
        <f t="shared" si="158"/>
        <v/>
      </c>
      <c r="W1194" s="1" t="str">
        <f t="shared" si="161"/>
        <v/>
      </c>
    </row>
    <row r="1195" spans="1:23" x14ac:dyDescent="0.3">
      <c r="A1195" s="14"/>
      <c r="B1195" s="15"/>
      <c r="C1195" s="15"/>
      <c r="D1195" s="15"/>
      <c r="E1195" s="15"/>
      <c r="F1195" s="15"/>
      <c r="G1195" s="16"/>
      <c r="H1195" s="14"/>
      <c r="I1195" s="15"/>
      <c r="J1195" s="15"/>
      <c r="K1195" s="15"/>
      <c r="L1195" s="15"/>
      <c r="M1195" s="15"/>
      <c r="N1195" s="16"/>
      <c r="T1195" s="8">
        <f t="shared" si="159"/>
        <v>0</v>
      </c>
      <c r="U1195" s="8">
        <f t="shared" si="160"/>
        <v>0</v>
      </c>
      <c r="V1195" s="1" t="str">
        <f t="shared" si="158"/>
        <v/>
      </c>
      <c r="W1195" s="1" t="str">
        <f t="shared" si="161"/>
        <v/>
      </c>
    </row>
    <row r="1196" spans="1:23" x14ac:dyDescent="0.3">
      <c r="A1196" s="14"/>
      <c r="B1196" s="15"/>
      <c r="C1196" s="15"/>
      <c r="D1196" s="15"/>
      <c r="E1196" s="15"/>
      <c r="F1196" s="15"/>
      <c r="G1196" s="16"/>
      <c r="H1196" s="14"/>
      <c r="I1196" s="15"/>
      <c r="J1196" s="15"/>
      <c r="K1196" s="15"/>
      <c r="L1196" s="15"/>
      <c r="M1196" s="15"/>
      <c r="N1196" s="16"/>
      <c r="T1196" s="8">
        <f t="shared" si="159"/>
        <v>0</v>
      </c>
      <c r="U1196" s="8">
        <f t="shared" si="160"/>
        <v>0</v>
      </c>
      <c r="V1196" s="1" t="str">
        <f t="shared" si="158"/>
        <v/>
      </c>
      <c r="W1196" s="1" t="str">
        <f t="shared" si="161"/>
        <v/>
      </c>
    </row>
    <row r="1197" spans="1:23" x14ac:dyDescent="0.3">
      <c r="A1197" s="14"/>
      <c r="B1197" s="15"/>
      <c r="C1197" s="15"/>
      <c r="D1197" s="15"/>
      <c r="E1197" s="15"/>
      <c r="F1197" s="15"/>
      <c r="G1197" s="16"/>
      <c r="H1197" s="14"/>
      <c r="I1197" s="15"/>
      <c r="J1197" s="15"/>
      <c r="K1197" s="15"/>
      <c r="L1197" s="15"/>
      <c r="M1197" s="15"/>
      <c r="N1197" s="16"/>
      <c r="T1197" s="8">
        <f t="shared" si="159"/>
        <v>0</v>
      </c>
      <c r="U1197" s="8">
        <f t="shared" si="160"/>
        <v>0</v>
      </c>
      <c r="V1197" s="1" t="str">
        <f t="shared" si="158"/>
        <v/>
      </c>
      <c r="W1197" s="1" t="str">
        <f t="shared" si="161"/>
        <v/>
      </c>
    </row>
    <row r="1198" spans="1:23" x14ac:dyDescent="0.3">
      <c r="A1198" s="14"/>
      <c r="B1198" s="15"/>
      <c r="C1198" s="15"/>
      <c r="D1198" s="15"/>
      <c r="E1198" s="15"/>
      <c r="F1198" s="15"/>
      <c r="G1198" s="16"/>
      <c r="H1198" s="14"/>
      <c r="I1198" s="15"/>
      <c r="J1198" s="15"/>
      <c r="K1198" s="15"/>
      <c r="L1198" s="15"/>
      <c r="M1198" s="15"/>
      <c r="N1198" s="16"/>
      <c r="T1198" s="8">
        <f t="shared" si="159"/>
        <v>0</v>
      </c>
      <c r="U1198" s="8">
        <f t="shared" si="160"/>
        <v>0</v>
      </c>
      <c r="V1198" s="1" t="str">
        <f t="shared" si="158"/>
        <v/>
      </c>
      <c r="W1198" s="1" t="str">
        <f t="shared" si="161"/>
        <v/>
      </c>
    </row>
    <row r="1199" spans="1:23" x14ac:dyDescent="0.3">
      <c r="A1199" s="14"/>
      <c r="B1199" s="15"/>
      <c r="C1199" s="15"/>
      <c r="D1199" s="15"/>
      <c r="E1199" s="15"/>
      <c r="F1199" s="15"/>
      <c r="G1199" s="16"/>
      <c r="H1199" s="14"/>
      <c r="I1199" s="15"/>
      <c r="J1199" s="15"/>
      <c r="K1199" s="15"/>
      <c r="L1199" s="15"/>
      <c r="M1199" s="15"/>
      <c r="N1199" s="16"/>
      <c r="T1199" s="8">
        <f t="shared" si="159"/>
        <v>0</v>
      </c>
      <c r="U1199" s="8">
        <f t="shared" si="160"/>
        <v>0</v>
      </c>
      <c r="V1199" s="1" t="str">
        <f t="shared" si="158"/>
        <v/>
      </c>
      <c r="W1199" s="1" t="str">
        <f t="shared" si="161"/>
        <v/>
      </c>
    </row>
    <row r="1200" spans="1:23" x14ac:dyDescent="0.3">
      <c r="A1200" s="14"/>
      <c r="B1200" s="15"/>
      <c r="C1200" s="15"/>
      <c r="D1200" s="15"/>
      <c r="E1200" s="15"/>
      <c r="F1200" s="15"/>
      <c r="G1200" s="16"/>
      <c r="H1200" s="14"/>
      <c r="I1200" s="15"/>
      <c r="J1200" s="15"/>
      <c r="K1200" s="15"/>
      <c r="L1200" s="15"/>
      <c r="M1200" s="15"/>
      <c r="N1200" s="16"/>
      <c r="T1200" s="8">
        <f t="shared" si="159"/>
        <v>0</v>
      </c>
      <c r="U1200" s="8">
        <f t="shared" si="160"/>
        <v>0</v>
      </c>
      <c r="V1200" s="1" t="str">
        <f t="shared" si="158"/>
        <v/>
      </c>
      <c r="W1200" s="1" t="str">
        <f t="shared" si="161"/>
        <v/>
      </c>
    </row>
    <row r="1201" spans="1:23" x14ac:dyDescent="0.3">
      <c r="A1201" s="14"/>
      <c r="B1201" s="15"/>
      <c r="C1201" s="15"/>
      <c r="D1201" s="15"/>
      <c r="E1201" s="15"/>
      <c r="F1201" s="15"/>
      <c r="G1201" s="16"/>
      <c r="H1201" s="14"/>
      <c r="I1201" s="15"/>
      <c r="J1201" s="15"/>
      <c r="K1201" s="15"/>
      <c r="L1201" s="15"/>
      <c r="M1201" s="15"/>
      <c r="N1201" s="16"/>
      <c r="T1201" s="8">
        <f t="shared" si="159"/>
        <v>0</v>
      </c>
      <c r="U1201" s="8">
        <f t="shared" si="160"/>
        <v>0</v>
      </c>
      <c r="V1201" s="1" t="str">
        <f t="shared" si="158"/>
        <v/>
      </c>
      <c r="W1201" s="1" t="str">
        <f t="shared" si="161"/>
        <v/>
      </c>
    </row>
    <row r="1202" spans="1:23" x14ac:dyDescent="0.3">
      <c r="A1202" s="14"/>
      <c r="B1202" s="15"/>
      <c r="C1202" s="15"/>
      <c r="D1202" s="15"/>
      <c r="E1202" s="15"/>
      <c r="F1202" s="15"/>
      <c r="G1202" s="16"/>
      <c r="H1202" s="14"/>
      <c r="I1202" s="15"/>
      <c r="J1202" s="15"/>
      <c r="K1202" s="15"/>
      <c r="L1202" s="15"/>
      <c r="M1202" s="15"/>
      <c r="N1202" s="16"/>
      <c r="T1202" s="8">
        <f t="shared" si="159"/>
        <v>0</v>
      </c>
      <c r="U1202" s="8">
        <f t="shared" si="160"/>
        <v>0</v>
      </c>
      <c r="V1202" s="1" t="str">
        <f t="shared" si="158"/>
        <v/>
      </c>
      <c r="W1202" s="1" t="str">
        <f t="shared" si="161"/>
        <v/>
      </c>
    </row>
    <row r="1203" spans="1:23" x14ac:dyDescent="0.3">
      <c r="A1203" s="14"/>
      <c r="B1203" s="15"/>
      <c r="C1203" s="15"/>
      <c r="D1203" s="15"/>
      <c r="E1203" s="15"/>
      <c r="F1203" s="15"/>
      <c r="G1203" s="16"/>
      <c r="H1203" s="14"/>
      <c r="I1203" s="15"/>
      <c r="J1203" s="15"/>
      <c r="K1203" s="15"/>
      <c r="L1203" s="15"/>
      <c r="M1203" s="15"/>
      <c r="N1203" s="16"/>
      <c r="T1203" s="8">
        <f t="shared" si="159"/>
        <v>0</v>
      </c>
      <c r="U1203" s="8">
        <f t="shared" si="160"/>
        <v>0</v>
      </c>
      <c r="V1203" s="1" t="str">
        <f t="shared" si="158"/>
        <v/>
      </c>
      <c r="W1203" s="1" t="str">
        <f t="shared" si="161"/>
        <v/>
      </c>
    </row>
    <row r="1204" spans="1:23" x14ac:dyDescent="0.3">
      <c r="A1204" s="14"/>
      <c r="B1204" s="15"/>
      <c r="C1204" s="15"/>
      <c r="D1204" s="15"/>
      <c r="E1204" s="15"/>
      <c r="F1204" s="15"/>
      <c r="G1204" s="16"/>
      <c r="H1204" s="14"/>
      <c r="I1204" s="15"/>
      <c r="J1204" s="15"/>
      <c r="K1204" s="15"/>
      <c r="L1204" s="15"/>
      <c r="M1204" s="15"/>
      <c r="N1204" s="16"/>
      <c r="T1204" s="8">
        <f t="shared" si="159"/>
        <v>0</v>
      </c>
      <c r="U1204" s="8">
        <f t="shared" si="160"/>
        <v>0</v>
      </c>
      <c r="V1204" s="1" t="str">
        <f t="shared" si="158"/>
        <v/>
      </c>
      <c r="W1204" s="1" t="str">
        <f t="shared" si="161"/>
        <v/>
      </c>
    </row>
    <row r="1205" spans="1:23" x14ac:dyDescent="0.3">
      <c r="A1205" s="14"/>
      <c r="B1205" s="15"/>
      <c r="C1205" s="15"/>
      <c r="D1205" s="15"/>
      <c r="E1205" s="15"/>
      <c r="F1205" s="15"/>
      <c r="G1205" s="16"/>
      <c r="H1205" s="14"/>
      <c r="I1205" s="15"/>
      <c r="J1205" s="15"/>
      <c r="K1205" s="15"/>
      <c r="L1205" s="15"/>
      <c r="M1205" s="15"/>
      <c r="N1205" s="16"/>
      <c r="T1205" s="8">
        <f t="shared" si="159"/>
        <v>0</v>
      </c>
      <c r="U1205" s="8">
        <f t="shared" si="160"/>
        <v>0</v>
      </c>
      <c r="V1205" s="1" t="str">
        <f t="shared" si="158"/>
        <v/>
      </c>
      <c r="W1205" s="1" t="str">
        <f t="shared" si="161"/>
        <v/>
      </c>
    </row>
    <row r="1206" spans="1:23" x14ac:dyDescent="0.3">
      <c r="A1206" s="14"/>
      <c r="B1206" s="15"/>
      <c r="C1206" s="15"/>
      <c r="D1206" s="15"/>
      <c r="E1206" s="15"/>
      <c r="F1206" s="15"/>
      <c r="G1206" s="16"/>
      <c r="H1206" s="14"/>
      <c r="I1206" s="15"/>
      <c r="J1206" s="15"/>
      <c r="K1206" s="15"/>
      <c r="L1206" s="15"/>
      <c r="M1206" s="15"/>
      <c r="N1206" s="16"/>
      <c r="T1206" s="8">
        <f t="shared" si="159"/>
        <v>0</v>
      </c>
      <c r="U1206" s="8">
        <f t="shared" si="160"/>
        <v>0</v>
      </c>
      <c r="V1206" s="1" t="str">
        <f t="shared" si="158"/>
        <v/>
      </c>
      <c r="W1206" s="1" t="str">
        <f t="shared" si="161"/>
        <v/>
      </c>
    </row>
    <row r="1207" spans="1:23" x14ac:dyDescent="0.3">
      <c r="A1207" s="14"/>
      <c r="B1207" s="15"/>
      <c r="C1207" s="15"/>
      <c r="D1207" s="15"/>
      <c r="E1207" s="15"/>
      <c r="F1207" s="15"/>
      <c r="G1207" s="16"/>
      <c r="H1207" s="14"/>
      <c r="I1207" s="15"/>
      <c r="J1207" s="15"/>
      <c r="K1207" s="15"/>
      <c r="L1207" s="15"/>
      <c r="M1207" s="15"/>
      <c r="N1207" s="16"/>
      <c r="T1207" s="8">
        <f t="shared" si="159"/>
        <v>0</v>
      </c>
      <c r="U1207" s="8">
        <f t="shared" si="160"/>
        <v>0</v>
      </c>
      <c r="V1207" s="1" t="str">
        <f t="shared" si="158"/>
        <v/>
      </c>
      <c r="W1207" s="1" t="str">
        <f t="shared" si="161"/>
        <v/>
      </c>
    </row>
    <row r="1208" spans="1:23" x14ac:dyDescent="0.3">
      <c r="A1208" s="16"/>
      <c r="B1208" s="17"/>
      <c r="C1208" s="17"/>
      <c r="D1208" s="17"/>
      <c r="E1208" s="17"/>
      <c r="F1208" s="17"/>
      <c r="G1208" s="16"/>
      <c r="H1208" s="14"/>
      <c r="I1208" s="14"/>
      <c r="J1208" s="14"/>
      <c r="K1208" s="14"/>
      <c r="L1208" s="14"/>
      <c r="M1208" s="14"/>
      <c r="N1208" s="16"/>
    </row>
  </sheetData>
  <sheetProtection selectLockedCells="1"/>
  <mergeCells count="2">
    <mergeCell ref="F4:H4"/>
    <mergeCell ref="O9:R12"/>
  </mergeCells>
  <conditionalFormatting sqref="E5">
    <cfRule type="expression" dxfId="44" priority="24">
      <formula>$E$5="brak"</formula>
    </cfRule>
  </conditionalFormatting>
  <conditionalFormatting sqref="L5">
    <cfRule type="expression" dxfId="43" priority="23">
      <formula>$L$5="brak"</formula>
    </cfRule>
  </conditionalFormatting>
  <conditionalFormatting sqref="F8:F1207">
    <cfRule type="expression" dxfId="42" priority="22">
      <formula>F8&lt;0</formula>
    </cfRule>
  </conditionalFormatting>
  <conditionalFormatting sqref="M8:M1207">
    <cfRule type="expression" dxfId="41" priority="21">
      <formula>M8&lt;0</formula>
    </cfRule>
  </conditionalFormatting>
  <conditionalFormatting sqref="C4">
    <cfRule type="expression" dxfId="40" priority="20">
      <formula>C4&lt;0</formula>
    </cfRule>
  </conditionalFormatting>
  <conditionalFormatting sqref="C2">
    <cfRule type="expression" dxfId="39" priority="18">
      <formula>C2&lt;0</formula>
    </cfRule>
  </conditionalFormatting>
  <conditionalFormatting sqref="C3">
    <cfRule type="expression" dxfId="38" priority="16">
      <formula>OR(C3&lt;1,$C$3&gt;480)</formula>
    </cfRule>
  </conditionalFormatting>
  <conditionalFormatting sqref="N8:N19">
    <cfRule type="expression" dxfId="37" priority="14">
      <formula>N8="TAK"</formula>
    </cfRule>
  </conditionalFormatting>
  <conditionalFormatting sqref="G8:G19">
    <cfRule type="expression" dxfId="36" priority="13">
      <formula>G8="TAK"</formula>
    </cfRule>
  </conditionalFormatting>
  <conditionalFormatting sqref="N8:N19">
    <cfRule type="expression" dxfId="35" priority="12" stopIfTrue="1">
      <formula>AND($Y$21&gt;4,N8="TAK")</formula>
    </cfRule>
  </conditionalFormatting>
  <conditionalFormatting sqref="G8:G19">
    <cfRule type="expression" dxfId="34" priority="11" stopIfTrue="1">
      <formula>AND($X$21&gt;4,$G$8="TAK")</formula>
    </cfRule>
  </conditionalFormatting>
  <conditionalFormatting sqref="J4">
    <cfRule type="expression" dxfId="33" priority="3">
      <formula>J4&lt;0</formula>
    </cfRule>
  </conditionalFormatting>
  <conditionalFormatting sqref="J2">
    <cfRule type="expression" dxfId="32" priority="2">
      <formula>J2&lt;0</formula>
    </cfRule>
  </conditionalFormatting>
  <conditionalFormatting sqref="J3">
    <cfRule type="expression" dxfId="31" priority="1">
      <formula>OR(J3&lt;1,$C$3&gt;480)</formula>
    </cfRule>
  </conditionalFormatting>
  <dataValidations count="3">
    <dataValidation type="list" allowBlank="1" showInputMessage="1" showErrorMessage="1" sqref="C1 J1">
      <formula1>$W$1:$W$2</formula1>
    </dataValidation>
    <dataValidation type="list" allowBlank="1" showInputMessage="1" showErrorMessage="1" sqref="J5 C5">
      <formula1>$W$4:$W$5</formula1>
    </dataValidation>
    <dataValidation type="list" allowBlank="1" showInputMessage="1" showErrorMessage="1" sqref="G8:G19 N8:N19">
      <formula1>$V$1:$V$2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AX380"/>
  <sheetViews>
    <sheetView zoomScale="110" zoomScaleNormal="110" workbookViewId="0">
      <pane ySplit="7" topLeftCell="A8" activePane="bottomLeft" state="frozen"/>
      <selection pane="bottomLeft" activeCell="B3" sqref="B3"/>
    </sheetView>
  </sheetViews>
  <sheetFormatPr defaultRowHeight="14.4" x14ac:dyDescent="0.3"/>
  <cols>
    <col min="1" max="1" width="24" style="1" customWidth="1"/>
    <col min="2" max="2" width="15.109375" style="1" customWidth="1"/>
    <col min="3" max="3" width="10.77734375" style="1" customWidth="1"/>
    <col min="4" max="4" width="24" style="1" customWidth="1"/>
    <col min="5" max="5" width="17.88671875" style="1" customWidth="1"/>
    <col min="6" max="6" width="12.6640625" style="1" customWidth="1"/>
    <col min="7" max="7" width="3.109375" style="1" customWidth="1"/>
    <col min="8" max="8" width="17.21875" style="1" customWidth="1"/>
    <col min="9" max="9" width="20" style="1" customWidth="1"/>
    <col min="10" max="10" width="3.21875" style="1" customWidth="1"/>
    <col min="11" max="14" width="8.88671875" style="1"/>
    <col min="15" max="15" width="11.5546875" style="1" customWidth="1"/>
    <col min="16" max="16" width="6.33203125" style="1" hidden="1" customWidth="1"/>
    <col min="17" max="17" width="11.77734375" style="1" hidden="1" customWidth="1"/>
    <col min="18" max="18" width="8.33203125" style="1" hidden="1" customWidth="1"/>
    <col min="19" max="19" width="10.77734375" style="1" hidden="1" customWidth="1"/>
    <col min="20" max="20" width="17.88671875" style="1" hidden="1" customWidth="1"/>
    <col min="21" max="21" width="10.77734375" style="1" hidden="1" customWidth="1"/>
    <col min="22" max="22" width="9.44140625" style="1" hidden="1" customWidth="1"/>
    <col min="23" max="23" width="7.88671875" style="1" hidden="1" customWidth="1"/>
    <col min="24" max="24" width="10.5546875" style="1" hidden="1" customWidth="1"/>
    <col min="25" max="25" width="8.88671875" style="1" hidden="1" customWidth="1"/>
    <col min="26" max="29" width="7.88671875" style="1" hidden="1" customWidth="1"/>
    <col min="30" max="30" width="3" style="1" hidden="1" customWidth="1"/>
    <col min="31" max="48" width="7.88671875" style="1" hidden="1" customWidth="1"/>
    <col min="49" max="54" width="9.44140625" style="1" customWidth="1"/>
    <col min="55" max="16384" width="8.88671875" style="1"/>
  </cols>
  <sheetData>
    <row r="1" spans="1:48" ht="18.600000000000001" thickBot="1" x14ac:dyDescent="0.4">
      <c r="A1" s="112" t="s">
        <v>23</v>
      </c>
      <c r="B1" s="113"/>
      <c r="E1" s="112" t="s">
        <v>26</v>
      </c>
      <c r="F1" s="113"/>
      <c r="G1" s="4"/>
      <c r="H1" s="111" t="s">
        <v>45</v>
      </c>
      <c r="I1" s="111"/>
      <c r="J1" s="4"/>
      <c r="K1" s="4"/>
      <c r="L1" s="4"/>
      <c r="M1" s="4"/>
      <c r="N1" s="4"/>
    </row>
    <row r="2" spans="1:48" ht="15" customHeight="1" thickBot="1" x14ac:dyDescent="0.35">
      <c r="A2" s="38" t="s">
        <v>35</v>
      </c>
      <c r="B2" s="59">
        <v>0.09</v>
      </c>
      <c r="E2" s="41" t="s">
        <v>35</v>
      </c>
      <c r="F2" s="64">
        <v>7.4999999999999997E-2</v>
      </c>
      <c r="G2" s="4"/>
      <c r="H2" s="37" t="s">
        <v>46</v>
      </c>
      <c r="I2" s="54">
        <v>800</v>
      </c>
      <c r="J2" s="4"/>
      <c r="K2" s="114" t="s">
        <v>49</v>
      </c>
      <c r="L2" s="115"/>
      <c r="M2" s="115"/>
      <c r="N2" s="116"/>
      <c r="P2" s="1" t="s">
        <v>24</v>
      </c>
    </row>
    <row r="3" spans="1:48" ht="14.4" customHeight="1" x14ac:dyDescent="0.3">
      <c r="A3" s="39" t="s">
        <v>28</v>
      </c>
      <c r="B3" s="60" t="s">
        <v>25</v>
      </c>
      <c r="E3" s="41" t="s">
        <v>39</v>
      </c>
      <c r="F3" s="62">
        <v>4</v>
      </c>
      <c r="G3" s="4"/>
      <c r="H3" s="37" t="s">
        <v>47</v>
      </c>
      <c r="I3" s="55" t="str">
        <f>IF(B6&gt;0,IF(AX91&lt;24,AX91,"rzadziej niż co 2 lata"),IF(B9="nadpłata kredytu","teraz","teraz nie"))</f>
        <v>teraz</v>
      </c>
      <c r="K3" s="117"/>
      <c r="L3" s="118"/>
      <c r="M3" s="118"/>
      <c r="N3" s="119"/>
      <c r="P3" s="1" t="s">
        <v>25</v>
      </c>
      <c r="T3" s="1" t="s">
        <v>43</v>
      </c>
    </row>
    <row r="4" spans="1:48" ht="15" customHeight="1" thickBot="1" x14ac:dyDescent="0.35">
      <c r="A4" s="26" t="s">
        <v>29</v>
      </c>
      <c r="B4" s="61">
        <v>0.02</v>
      </c>
      <c r="E4" s="42" t="s">
        <v>36</v>
      </c>
      <c r="F4" s="63">
        <v>10000</v>
      </c>
      <c r="G4" s="43"/>
      <c r="K4" s="117"/>
      <c r="L4" s="118"/>
      <c r="M4" s="118"/>
      <c r="N4" s="119"/>
      <c r="T4" s="8">
        <f>IF(B3="NIE",Q9-S9,T6-U6-R6)</f>
        <v>97.5</v>
      </c>
    </row>
    <row r="5" spans="1:48" ht="15" customHeight="1" thickBot="1" x14ac:dyDescent="0.35">
      <c r="A5" s="26" t="s">
        <v>30</v>
      </c>
      <c r="B5" s="62">
        <v>20</v>
      </c>
      <c r="E5" s="3"/>
      <c r="G5" s="4"/>
      <c r="H5" s="4"/>
      <c r="I5" s="5"/>
      <c r="K5" s="120"/>
      <c r="L5" s="121"/>
      <c r="M5" s="121"/>
      <c r="N5" s="122"/>
      <c r="R5" s="1" t="s">
        <v>42</v>
      </c>
      <c r="T5" s="1" t="s">
        <v>42</v>
      </c>
      <c r="U5" s="1" t="s">
        <v>42</v>
      </c>
    </row>
    <row r="6" spans="1:48" ht="15" thickBot="1" x14ac:dyDescent="0.35">
      <c r="A6" s="38" t="s">
        <v>37</v>
      </c>
      <c r="B6" s="63">
        <v>0</v>
      </c>
      <c r="R6" s="3">
        <f>MAX(R9:R378)</f>
        <v>0</v>
      </c>
      <c r="S6" s="3"/>
      <c r="T6" s="8">
        <f>MAX(T9:T378)</f>
        <v>1500</v>
      </c>
      <c r="U6" s="3">
        <f>MAX(U9:U378)</f>
        <v>1012.5000000000001</v>
      </c>
    </row>
    <row r="7" spans="1:48" ht="15" customHeight="1" thickBot="1" x14ac:dyDescent="0.35">
      <c r="K7" s="65" t="s">
        <v>22</v>
      </c>
      <c r="L7" s="66"/>
      <c r="M7" s="66"/>
      <c r="N7" s="66"/>
    </row>
    <row r="8" spans="1:48" ht="21" x14ac:dyDescent="0.4">
      <c r="A8" s="47" t="s">
        <v>27</v>
      </c>
      <c r="B8" s="123" t="s">
        <v>38</v>
      </c>
      <c r="C8" s="124"/>
      <c r="D8" s="124"/>
      <c r="E8" s="123" t="s">
        <v>34</v>
      </c>
      <c r="F8" s="125"/>
      <c r="P8" s="1" t="s">
        <v>31</v>
      </c>
      <c r="Q8" s="1" t="s">
        <v>32</v>
      </c>
      <c r="R8" s="1" t="s">
        <v>40</v>
      </c>
      <c r="S8" s="1" t="s">
        <v>33</v>
      </c>
      <c r="T8" s="16" t="s">
        <v>41</v>
      </c>
    </row>
    <row r="9" spans="1:48" ht="26.4" thickBot="1" x14ac:dyDescent="0.55000000000000004">
      <c r="A9" s="48">
        <f>IF(B3="NIE",F3,B5)</f>
        <v>4</v>
      </c>
      <c r="B9" s="126" t="str">
        <f>IF($T$4&gt;0,"Nadpłata kredytu","Założenie lokaty")</f>
        <v>Nadpłata kredytu</v>
      </c>
      <c r="C9" s="127"/>
      <c r="D9" s="127"/>
      <c r="E9" s="128">
        <f>IF(AND(B3="TAK",B6&gt;0,B9="nadpłata kredytu"),"patrz pole i3",ABS(T4))</f>
        <v>97.5</v>
      </c>
      <c r="F9" s="129"/>
      <c r="P9" s="1">
        <f>F3</f>
        <v>4</v>
      </c>
      <c r="Q9" s="40">
        <f>$F$4*$B$2/12*P9</f>
        <v>300</v>
      </c>
      <c r="R9" s="3">
        <f t="shared" ref="R9:R72" si="0">IF(OR($B$3="NIE",P9&gt;$B$5),0,MAX($B$6,$F$4*$B$4))</f>
        <v>0</v>
      </c>
      <c r="S9" s="40">
        <f>$F$4*$F$2*P9/12*0.81</f>
        <v>202.5</v>
      </c>
      <c r="T9" s="4">
        <f>IF(P9&lt;=$B$5,Q9,"")</f>
        <v>300</v>
      </c>
      <c r="U9" s="1">
        <f>IF(T9&lt;&gt;"",S9,"")</f>
        <v>202.5</v>
      </c>
      <c r="Y9" s="49"/>
    </row>
    <row r="10" spans="1:48" x14ac:dyDescent="0.3">
      <c r="A10" s="44"/>
      <c r="B10" s="44"/>
      <c r="C10" s="45"/>
      <c r="D10" s="44"/>
      <c r="P10" s="1">
        <f>P9+$F$3</f>
        <v>8</v>
      </c>
      <c r="Q10" s="40">
        <f t="shared" ref="Q10:Q73" si="1">$F$4*$B$2/12*P10</f>
        <v>600</v>
      </c>
      <c r="R10" s="3">
        <f t="shared" si="0"/>
        <v>0</v>
      </c>
      <c r="S10" s="40">
        <f t="shared" ref="S10:S73" si="2">$F$4*$F$2*P10/12*0.81</f>
        <v>405</v>
      </c>
      <c r="T10" s="4">
        <f t="shared" ref="T10:T73" si="3">IF(P10&lt;=$B$5,Q10,"")</f>
        <v>600</v>
      </c>
      <c r="U10" s="1">
        <f t="shared" ref="U10:U73" si="4">IF(T10&lt;&gt;"",S10,"")</f>
        <v>405</v>
      </c>
      <c r="X10" s="1" t="s">
        <v>44</v>
      </c>
      <c r="Y10" s="1">
        <f>I2</f>
        <v>800</v>
      </c>
    </row>
    <row r="11" spans="1:48" x14ac:dyDescent="0.3">
      <c r="A11" s="44"/>
      <c r="B11" s="44"/>
      <c r="C11" s="45"/>
      <c r="D11" s="44"/>
      <c r="P11" s="1">
        <f t="shared" ref="P11:P74" si="5">P10+$F$3</f>
        <v>12</v>
      </c>
      <c r="Q11" s="40">
        <f t="shared" si="1"/>
        <v>900</v>
      </c>
      <c r="R11" s="3">
        <f t="shared" si="0"/>
        <v>0</v>
      </c>
      <c r="S11" s="40">
        <f t="shared" si="2"/>
        <v>607.5</v>
      </c>
      <c r="T11" s="4">
        <f t="shared" si="3"/>
        <v>900</v>
      </c>
      <c r="U11" s="1">
        <f t="shared" si="4"/>
        <v>607.5</v>
      </c>
      <c r="Y11" s="1">
        <v>1</v>
      </c>
      <c r="Z11" s="1">
        <v>2</v>
      </c>
      <c r="AA11" s="1">
        <v>3</v>
      </c>
      <c r="AB11" s="1">
        <v>4</v>
      </c>
      <c r="AC11" s="1">
        <v>5</v>
      </c>
      <c r="AD11" s="1">
        <v>6</v>
      </c>
      <c r="AE11" s="1">
        <v>7</v>
      </c>
      <c r="AF11" s="1">
        <v>8</v>
      </c>
      <c r="AG11" s="1">
        <v>9</v>
      </c>
      <c r="AH11" s="1">
        <v>10</v>
      </c>
      <c r="AI11" s="1">
        <v>11</v>
      </c>
      <c r="AJ11" s="1">
        <v>12</v>
      </c>
      <c r="AK11" s="1">
        <v>13</v>
      </c>
      <c r="AL11" s="1">
        <v>14</v>
      </c>
      <c r="AM11" s="1">
        <v>15</v>
      </c>
      <c r="AN11" s="1">
        <v>16</v>
      </c>
      <c r="AO11" s="1">
        <v>17</v>
      </c>
      <c r="AP11" s="1">
        <v>18</v>
      </c>
      <c r="AQ11" s="1">
        <v>19</v>
      </c>
      <c r="AR11" s="1">
        <v>20</v>
      </c>
      <c r="AS11" s="1">
        <v>21</v>
      </c>
      <c r="AT11" s="1">
        <v>22</v>
      </c>
      <c r="AU11" s="1">
        <v>23</v>
      </c>
      <c r="AV11" s="1">
        <v>24</v>
      </c>
    </row>
    <row r="12" spans="1:48" x14ac:dyDescent="0.3">
      <c r="A12" s="44"/>
      <c r="B12" s="44"/>
      <c r="C12" s="45"/>
      <c r="D12" s="46"/>
      <c r="P12" s="1">
        <f t="shared" si="5"/>
        <v>16</v>
      </c>
      <c r="Q12" s="40">
        <f t="shared" si="1"/>
        <v>1200</v>
      </c>
      <c r="R12" s="3">
        <f t="shared" si="0"/>
        <v>0</v>
      </c>
      <c r="S12" s="40">
        <f t="shared" si="2"/>
        <v>810</v>
      </c>
      <c r="T12" s="4">
        <f t="shared" si="3"/>
        <v>1200</v>
      </c>
      <c r="U12" s="1">
        <f t="shared" si="4"/>
        <v>810</v>
      </c>
      <c r="X12" s="1">
        <v>1</v>
      </c>
      <c r="Y12" s="50">
        <f>MIN(-$B$6,($Y$10)*-$B$4)+$Y$10*(($F$2*0.81-$B$2)/12)</f>
        <v>-17.95</v>
      </c>
      <c r="Z12" s="53">
        <f>$Y$10*(($F$2*0.81-$B$2)*MOD($X12,Z$11)/12)</f>
        <v>-1.95</v>
      </c>
      <c r="AA12" s="53">
        <f>$Y$10*(($F$2*0.81-$B$2)*MOD($X12,AA$11)/12)</f>
        <v>-1.95</v>
      </c>
      <c r="AB12" s="53">
        <f t="shared" ref="AB12:AV12" si="6">$Y$10*(($F$2*0.81-$B$2)*MOD($X12,AB$11)/12)</f>
        <v>-1.95</v>
      </c>
      <c r="AC12" s="53">
        <f t="shared" si="6"/>
        <v>-1.95</v>
      </c>
      <c r="AD12" s="53">
        <f t="shared" si="6"/>
        <v>-1.95</v>
      </c>
      <c r="AE12" s="53">
        <f t="shared" si="6"/>
        <v>-1.95</v>
      </c>
      <c r="AF12" s="53">
        <f t="shared" si="6"/>
        <v>-1.95</v>
      </c>
      <c r="AG12" s="53">
        <f t="shared" si="6"/>
        <v>-1.95</v>
      </c>
      <c r="AH12" s="53">
        <f t="shared" si="6"/>
        <v>-1.95</v>
      </c>
      <c r="AI12" s="53">
        <f t="shared" si="6"/>
        <v>-1.95</v>
      </c>
      <c r="AJ12" s="53">
        <f t="shared" si="6"/>
        <v>-1.95</v>
      </c>
      <c r="AK12" s="53">
        <f t="shared" si="6"/>
        <v>-1.95</v>
      </c>
      <c r="AL12" s="53">
        <f t="shared" si="6"/>
        <v>-1.95</v>
      </c>
      <c r="AM12" s="53">
        <f t="shared" si="6"/>
        <v>-1.95</v>
      </c>
      <c r="AN12" s="53">
        <f t="shared" si="6"/>
        <v>-1.95</v>
      </c>
      <c r="AO12" s="53">
        <f t="shared" si="6"/>
        <v>-1.95</v>
      </c>
      <c r="AP12" s="53">
        <f t="shared" si="6"/>
        <v>-1.95</v>
      </c>
      <c r="AQ12" s="53">
        <f t="shared" si="6"/>
        <v>-1.95</v>
      </c>
      <c r="AR12" s="53">
        <f t="shared" si="6"/>
        <v>-1.95</v>
      </c>
      <c r="AS12" s="53">
        <f t="shared" si="6"/>
        <v>-1.95</v>
      </c>
      <c r="AT12" s="53">
        <f t="shared" si="6"/>
        <v>-1.95</v>
      </c>
      <c r="AU12" s="53">
        <f t="shared" si="6"/>
        <v>-1.95</v>
      </c>
      <c r="AV12" s="53">
        <f t="shared" si="6"/>
        <v>-1.95</v>
      </c>
    </row>
    <row r="13" spans="1:48" x14ac:dyDescent="0.3">
      <c r="A13" s="44"/>
      <c r="B13" s="44"/>
      <c r="C13" s="45"/>
      <c r="D13" s="46"/>
      <c r="P13" s="1">
        <f t="shared" si="5"/>
        <v>20</v>
      </c>
      <c r="Q13" s="40">
        <f t="shared" si="1"/>
        <v>1500</v>
      </c>
      <c r="R13" s="3">
        <f t="shared" si="0"/>
        <v>0</v>
      </c>
      <c r="S13" s="40">
        <f t="shared" si="2"/>
        <v>1012.5000000000001</v>
      </c>
      <c r="T13" s="4">
        <f t="shared" si="3"/>
        <v>1500</v>
      </c>
      <c r="U13" s="1">
        <f t="shared" si="4"/>
        <v>1012.5000000000001</v>
      </c>
      <c r="X13" s="1">
        <v>2</v>
      </c>
      <c r="Y13" s="50">
        <f>Y12+MIN(-$B$6,($Y$10)*-$B$4)+$Y$10*(($F$2*0.81-$B$2)/12)</f>
        <v>-35.900000000000006</v>
      </c>
      <c r="Z13" s="50">
        <f>Z12+MIN(-$B$6,($Y$10*Z$11)*-$B$4)+$Y$10*Z$11*(($F$2*0.81-$B$2)/12)</f>
        <v>-37.85</v>
      </c>
      <c r="AA13" s="53">
        <f>AA12+$Y$10*(($F$2*0.81-$B$2)*MOD($X13,AA$11)/12)</f>
        <v>-5.85</v>
      </c>
      <c r="AB13" s="53">
        <f>AB12+$Y$10*(($F$2*0.81-$B$2)*MOD($X13,AB$11)/12)</f>
        <v>-5.85</v>
      </c>
      <c r="AC13" s="53">
        <f>AC12+$Y$10*(($F$2*0.81-$B$2)*MOD($X13,AC$11)/12)</f>
        <v>-5.85</v>
      </c>
      <c r="AD13" s="53">
        <f>AD12+$Y$10*(($F$2*0.81-$B$2)*MOD($X13,AD$11)/12)</f>
        <v>-5.85</v>
      </c>
      <c r="AE13" s="53">
        <f>AE12+$Y$10*(($F$2*0.81-$B$2)*MOD($X13,AE$11)/12)</f>
        <v>-5.85</v>
      </c>
      <c r="AF13" s="53">
        <f t="shared" ref="AF13:AF18" si="7">AF12+$Y$10*(($F$2*0.81-$B$2)*MOD($X13,AF$11)/12)</f>
        <v>-5.85</v>
      </c>
      <c r="AG13" s="53">
        <f t="shared" ref="AG13:AG19" si="8">AG12+$Y$10*(($F$2*0.81-$B$2)*MOD($X13,AG$11)/12)</f>
        <v>-5.85</v>
      </c>
      <c r="AH13" s="53">
        <f t="shared" ref="AH13:AH20" si="9">AH12+$Y$10*(($F$2*0.81-$B$2)*MOD($X13,AH$11)/12)</f>
        <v>-5.85</v>
      </c>
      <c r="AI13" s="53">
        <f t="shared" ref="AI13:AI21" si="10">AI12+$Y$10*(($F$2*0.81-$B$2)*MOD($X13,AI$11)/12)</f>
        <v>-5.85</v>
      </c>
      <c r="AJ13" s="53">
        <f t="shared" ref="AJ13:AJ22" si="11">AJ12+$Y$10*(($F$2*0.81-$B$2)*MOD($X13,AJ$11)/12)</f>
        <v>-5.85</v>
      </c>
      <c r="AK13" s="53">
        <f t="shared" ref="AK13:AK23" si="12">AK12+$Y$10*(($F$2*0.81-$B$2)*MOD($X13,AK$11)/12)</f>
        <v>-5.85</v>
      </c>
      <c r="AL13" s="53">
        <f t="shared" ref="AL13:AL24" si="13">AL12+$Y$10*(($F$2*0.81-$B$2)*MOD($X13,AL$11)/12)</f>
        <v>-5.85</v>
      </c>
      <c r="AM13" s="53">
        <f t="shared" ref="AM13:AM25" si="14">AM12+$Y$10*(($F$2*0.81-$B$2)*MOD($X13,AM$11)/12)</f>
        <v>-5.85</v>
      </c>
      <c r="AN13" s="53">
        <f t="shared" ref="AN13:AN26" si="15">AN12+$Y$10*(($F$2*0.81-$B$2)*MOD($X13,AN$11)/12)</f>
        <v>-5.85</v>
      </c>
      <c r="AO13" s="53">
        <f t="shared" ref="AO13:AO27" si="16">AO12+$Y$10*(($F$2*0.81-$B$2)*MOD($X13,AO$11)/12)</f>
        <v>-5.85</v>
      </c>
      <c r="AP13" s="53">
        <f t="shared" ref="AP13:AP28" si="17">AP12+$Y$10*(($F$2*0.81-$B$2)*MOD($X13,AP$11)/12)</f>
        <v>-5.85</v>
      </c>
      <c r="AQ13" s="53">
        <f t="shared" ref="AQ13:AQ29" si="18">AQ12+$Y$10*(($F$2*0.81-$B$2)*MOD($X13,AQ$11)/12)</f>
        <v>-5.85</v>
      </c>
      <c r="AR13" s="53">
        <f t="shared" ref="AR13:AR30" si="19">AR12+$Y$10*(($F$2*0.81-$B$2)*MOD($X13,AR$11)/12)</f>
        <v>-5.85</v>
      </c>
      <c r="AS13" s="53">
        <f t="shared" ref="AS13:AS31" si="20">AS12+$Y$10*(($F$2*0.81-$B$2)*MOD($X13,AS$11)/12)</f>
        <v>-5.85</v>
      </c>
      <c r="AT13" s="53">
        <f t="shared" ref="AT13:AT32" si="21">AT12+$Y$10*(($F$2*0.81-$B$2)*MOD($X13,AT$11)/12)</f>
        <v>-5.85</v>
      </c>
      <c r="AU13" s="53">
        <f t="shared" ref="AU13:AU33" si="22">AU12+$Y$10*(($F$2*0.81-$B$2)*MOD($X13,AU$11)/12)</f>
        <v>-5.85</v>
      </c>
      <c r="AV13" s="53">
        <f t="shared" ref="AV13:AV34" si="23">AV12+$Y$10*(($F$2*0.81-$B$2)*MOD($X13,AV$11)/12)</f>
        <v>-5.85</v>
      </c>
    </row>
    <row r="14" spans="1:48" x14ac:dyDescent="0.3">
      <c r="A14" s="44"/>
      <c r="B14" s="44"/>
      <c r="C14" s="45"/>
      <c r="D14" s="46"/>
      <c r="P14" s="1">
        <f t="shared" si="5"/>
        <v>24</v>
      </c>
      <c r="Q14" s="40">
        <f t="shared" si="1"/>
        <v>1800</v>
      </c>
      <c r="R14" s="3">
        <f t="shared" si="0"/>
        <v>0</v>
      </c>
      <c r="S14" s="40">
        <f t="shared" si="2"/>
        <v>1215</v>
      </c>
      <c r="T14" s="4" t="str">
        <f t="shared" si="3"/>
        <v/>
      </c>
      <c r="U14" s="1" t="str">
        <f t="shared" si="4"/>
        <v/>
      </c>
      <c r="X14" s="1">
        <v>3</v>
      </c>
      <c r="Y14" s="50">
        <f t="shared" ref="Y14:Y77" si="24">Y13+MIN(-$B$6,($Y$10)*-$B$4)+$Y$10*(($F$2*0.81-$B$2)/12)</f>
        <v>-53.850000000000009</v>
      </c>
      <c r="Z14" s="53">
        <f>Z13+$Y$10*(($F$2*0.81-$B$2)/12)</f>
        <v>-39.800000000000004</v>
      </c>
      <c r="AA14" s="50">
        <f>AA13+MIN(-$B$6,($Y$10*AA$11)*-$B$4)+$Y$10*AA$11*(($F$2*0.81-$B$2)/12)</f>
        <v>-59.7</v>
      </c>
      <c r="AB14" s="53">
        <f>AB13+$Y$10*(($F$2*0.81-$B$2)*MOD($X14,AB$11)/12)</f>
        <v>-11.7</v>
      </c>
      <c r="AC14" s="53">
        <f>AC13+$Y$10*(($F$2*0.81-$B$2)*MOD($X14,AC$11)/12)</f>
        <v>-11.7</v>
      </c>
      <c r="AD14" s="53">
        <f>AD13+$Y$10*(($F$2*0.81-$B$2)*MOD($X14,AD$11)/12)</f>
        <v>-11.7</v>
      </c>
      <c r="AE14" s="53">
        <f>AE13+$Y$10*(($F$2*0.81-$B$2)*MOD($X14,AE$11)/12)</f>
        <v>-11.7</v>
      </c>
      <c r="AF14" s="53">
        <f t="shared" si="7"/>
        <v>-11.7</v>
      </c>
      <c r="AG14" s="53">
        <f t="shared" si="8"/>
        <v>-11.7</v>
      </c>
      <c r="AH14" s="53">
        <f t="shared" si="9"/>
        <v>-11.7</v>
      </c>
      <c r="AI14" s="53">
        <f t="shared" si="10"/>
        <v>-11.7</v>
      </c>
      <c r="AJ14" s="53">
        <f t="shared" si="11"/>
        <v>-11.7</v>
      </c>
      <c r="AK14" s="53">
        <f t="shared" si="12"/>
        <v>-11.7</v>
      </c>
      <c r="AL14" s="53">
        <f t="shared" si="13"/>
        <v>-11.7</v>
      </c>
      <c r="AM14" s="53">
        <f t="shared" si="14"/>
        <v>-11.7</v>
      </c>
      <c r="AN14" s="53">
        <f t="shared" si="15"/>
        <v>-11.7</v>
      </c>
      <c r="AO14" s="53">
        <f t="shared" si="16"/>
        <v>-11.7</v>
      </c>
      <c r="AP14" s="53">
        <f t="shared" si="17"/>
        <v>-11.7</v>
      </c>
      <c r="AQ14" s="53">
        <f t="shared" si="18"/>
        <v>-11.7</v>
      </c>
      <c r="AR14" s="53">
        <f t="shared" si="19"/>
        <v>-11.7</v>
      </c>
      <c r="AS14" s="53">
        <f t="shared" si="20"/>
        <v>-11.7</v>
      </c>
      <c r="AT14" s="53">
        <f t="shared" si="21"/>
        <v>-11.7</v>
      </c>
      <c r="AU14" s="53">
        <f t="shared" si="22"/>
        <v>-11.7</v>
      </c>
      <c r="AV14" s="53">
        <f t="shared" si="23"/>
        <v>-11.7</v>
      </c>
    </row>
    <row r="15" spans="1:48" x14ac:dyDescent="0.3">
      <c r="A15" s="44"/>
      <c r="B15" s="44"/>
      <c r="C15" s="45"/>
      <c r="D15" s="46"/>
      <c r="P15" s="1">
        <f t="shared" si="5"/>
        <v>28</v>
      </c>
      <c r="Q15" s="40">
        <f t="shared" si="1"/>
        <v>2100</v>
      </c>
      <c r="R15" s="3">
        <f t="shared" si="0"/>
        <v>0</v>
      </c>
      <c r="S15" s="40">
        <f t="shared" si="2"/>
        <v>1417.5</v>
      </c>
      <c r="T15" s="4" t="str">
        <f t="shared" si="3"/>
        <v/>
      </c>
      <c r="U15" s="1" t="str">
        <f t="shared" si="4"/>
        <v/>
      </c>
      <c r="X15" s="1">
        <v>4</v>
      </c>
      <c r="Y15" s="50">
        <f t="shared" si="24"/>
        <v>-71.800000000000011</v>
      </c>
      <c r="Z15" s="50">
        <f>Z14+MIN(-$B$6,($Y$10*Z$11)*-$B$4)+$Y$10*Z$11*(($F$2*0.81-$B$2)/12)</f>
        <v>-75.700000000000017</v>
      </c>
      <c r="AA15" s="53">
        <f>AA14+$Y$10*(($F$2*0.81-$B$2)*MOD($X15,AA$11)/12)</f>
        <v>-61.650000000000006</v>
      </c>
      <c r="AB15" s="50">
        <f>AB14+MIN(-$B$6,($Y$10*AB$11)*-$B$4)+$Y$10*AB$11*(($F$2*0.81-$B$2)/12)</f>
        <v>-83.5</v>
      </c>
      <c r="AC15" s="53">
        <f>AC14+$Y$10*(($F$2*0.81-$B$2)*MOD($X15,AC$11)/12)</f>
        <v>-19.5</v>
      </c>
      <c r="AD15" s="53">
        <f>AD14+$Y$10*(($F$2*0.81-$B$2)*MOD($X15,AD$11)/12)</f>
        <v>-19.5</v>
      </c>
      <c r="AE15" s="53">
        <f>AE14+$Y$10*(($F$2*0.81-$B$2)*MOD($X15,AE$11)/12)</f>
        <v>-19.5</v>
      </c>
      <c r="AF15" s="53">
        <f t="shared" si="7"/>
        <v>-19.5</v>
      </c>
      <c r="AG15" s="53">
        <f t="shared" si="8"/>
        <v>-19.5</v>
      </c>
      <c r="AH15" s="53">
        <f t="shared" si="9"/>
        <v>-19.5</v>
      </c>
      <c r="AI15" s="53">
        <f t="shared" si="10"/>
        <v>-19.5</v>
      </c>
      <c r="AJ15" s="53">
        <f t="shared" si="11"/>
        <v>-19.5</v>
      </c>
      <c r="AK15" s="53">
        <f t="shared" si="12"/>
        <v>-19.5</v>
      </c>
      <c r="AL15" s="53">
        <f t="shared" si="13"/>
        <v>-19.5</v>
      </c>
      <c r="AM15" s="53">
        <f t="shared" si="14"/>
        <v>-19.5</v>
      </c>
      <c r="AN15" s="53">
        <f t="shared" si="15"/>
        <v>-19.5</v>
      </c>
      <c r="AO15" s="53">
        <f t="shared" si="16"/>
        <v>-19.5</v>
      </c>
      <c r="AP15" s="53">
        <f t="shared" si="17"/>
        <v>-19.5</v>
      </c>
      <c r="AQ15" s="53">
        <f t="shared" si="18"/>
        <v>-19.5</v>
      </c>
      <c r="AR15" s="53">
        <f t="shared" si="19"/>
        <v>-19.5</v>
      </c>
      <c r="AS15" s="53">
        <f t="shared" si="20"/>
        <v>-19.5</v>
      </c>
      <c r="AT15" s="53">
        <f t="shared" si="21"/>
        <v>-19.5</v>
      </c>
      <c r="AU15" s="53">
        <f t="shared" si="22"/>
        <v>-19.5</v>
      </c>
      <c r="AV15" s="53">
        <f t="shared" si="23"/>
        <v>-19.5</v>
      </c>
    </row>
    <row r="16" spans="1:48" x14ac:dyDescent="0.3">
      <c r="A16" s="44"/>
      <c r="B16" s="44"/>
      <c r="C16" s="45"/>
      <c r="D16" s="46"/>
      <c r="P16" s="1">
        <f t="shared" si="5"/>
        <v>32</v>
      </c>
      <c r="Q16" s="40">
        <f t="shared" si="1"/>
        <v>2400</v>
      </c>
      <c r="R16" s="3">
        <f t="shared" si="0"/>
        <v>0</v>
      </c>
      <c r="S16" s="40">
        <f t="shared" si="2"/>
        <v>1620</v>
      </c>
      <c r="T16" s="4" t="str">
        <f t="shared" si="3"/>
        <v/>
      </c>
      <c r="U16" s="1" t="str">
        <f t="shared" si="4"/>
        <v/>
      </c>
      <c r="X16" s="1">
        <v>5</v>
      </c>
      <c r="Y16" s="50">
        <f t="shared" si="24"/>
        <v>-89.750000000000014</v>
      </c>
      <c r="Z16" s="53">
        <f>Z15+$Y$10*(($F$2*0.81-$B$2)/12)</f>
        <v>-77.65000000000002</v>
      </c>
      <c r="AA16" s="53">
        <f>AA15+$Y$10*(($F$2*0.81-$B$2)*MOD($X16,AA$11)/12)</f>
        <v>-65.550000000000011</v>
      </c>
      <c r="AB16" s="53">
        <f>AB15+$Y$10*(($F$2*0.81-$B$2)*MOD($X16,AB$11)/12)</f>
        <v>-85.45</v>
      </c>
      <c r="AC16" s="50">
        <f>AC15+MIN(-$B$6,($Y$10*AC$11)*-$B$4)+$Y$10*AC$11*(($F$2*0.81-$B$2)/12)</f>
        <v>-109.25</v>
      </c>
      <c r="AD16" s="53">
        <f>AD15+$Y$10*(($F$2*0.81-$B$2)*MOD($X16,AD$11)/12)</f>
        <v>-29.25</v>
      </c>
      <c r="AE16" s="53">
        <f>AE15+$Y$10*(($F$2*0.81-$B$2)*MOD($X16,AE$11)/12)</f>
        <v>-29.25</v>
      </c>
      <c r="AF16" s="53">
        <f t="shared" si="7"/>
        <v>-29.25</v>
      </c>
      <c r="AG16" s="53">
        <f t="shared" si="8"/>
        <v>-29.25</v>
      </c>
      <c r="AH16" s="53">
        <f t="shared" si="9"/>
        <v>-29.25</v>
      </c>
      <c r="AI16" s="53">
        <f t="shared" si="10"/>
        <v>-29.25</v>
      </c>
      <c r="AJ16" s="53">
        <f t="shared" si="11"/>
        <v>-29.25</v>
      </c>
      <c r="AK16" s="53">
        <f t="shared" si="12"/>
        <v>-29.25</v>
      </c>
      <c r="AL16" s="53">
        <f t="shared" si="13"/>
        <v>-29.25</v>
      </c>
      <c r="AM16" s="53">
        <f t="shared" si="14"/>
        <v>-29.25</v>
      </c>
      <c r="AN16" s="53">
        <f t="shared" si="15"/>
        <v>-29.25</v>
      </c>
      <c r="AO16" s="53">
        <f t="shared" si="16"/>
        <v>-29.25</v>
      </c>
      <c r="AP16" s="53">
        <f t="shared" si="17"/>
        <v>-29.25</v>
      </c>
      <c r="AQ16" s="53">
        <f t="shared" si="18"/>
        <v>-29.25</v>
      </c>
      <c r="AR16" s="53">
        <f t="shared" si="19"/>
        <v>-29.25</v>
      </c>
      <c r="AS16" s="53">
        <f t="shared" si="20"/>
        <v>-29.25</v>
      </c>
      <c r="AT16" s="53">
        <f t="shared" si="21"/>
        <v>-29.25</v>
      </c>
      <c r="AU16" s="53">
        <f t="shared" si="22"/>
        <v>-29.25</v>
      </c>
      <c r="AV16" s="53">
        <f t="shared" si="23"/>
        <v>-29.25</v>
      </c>
    </row>
    <row r="17" spans="1:48" x14ac:dyDescent="0.3">
      <c r="A17" s="44"/>
      <c r="B17" s="44"/>
      <c r="C17" s="45"/>
      <c r="D17" s="46"/>
      <c r="P17" s="1">
        <f t="shared" si="5"/>
        <v>36</v>
      </c>
      <c r="Q17" s="40">
        <f t="shared" si="1"/>
        <v>2700</v>
      </c>
      <c r="R17" s="3">
        <f t="shared" si="0"/>
        <v>0</v>
      </c>
      <c r="S17" s="40">
        <f t="shared" si="2"/>
        <v>1822.5000000000002</v>
      </c>
      <c r="T17" s="4" t="str">
        <f t="shared" si="3"/>
        <v/>
      </c>
      <c r="U17" s="1" t="str">
        <f t="shared" si="4"/>
        <v/>
      </c>
      <c r="X17" s="1">
        <v>6</v>
      </c>
      <c r="Y17" s="50">
        <f t="shared" si="24"/>
        <v>-107.70000000000002</v>
      </c>
      <c r="Z17" s="50">
        <f>Z16+MIN(-$B$6,($Y$10*Z$11)*-$B$4)+$Y$10*Z$11*(($F$2*0.81-$B$2)/12)</f>
        <v>-113.55000000000003</v>
      </c>
      <c r="AA17" s="50">
        <f>AA16+MIN(-$B$6,($Y$10*AA$11)*-$B$4)+$Y$10*AA$11*(($F$2*0.81-$B$2)/12)</f>
        <v>-119.4</v>
      </c>
      <c r="AB17" s="53">
        <f>AB16+$Y$10*(($F$2*0.81-$B$2)*MOD($X17,AB$11)/12)</f>
        <v>-89.350000000000009</v>
      </c>
      <c r="AC17" s="53">
        <f>AC16+$Y$10*(($F$2*0.81-$B$2)*MOD($X17,AC$11)/12)</f>
        <v>-111.2</v>
      </c>
      <c r="AD17" s="50">
        <f>AD16+MIN(-$B$6,($Y$10*AD$11)*-$B$4)+$Y$10*AD$11*(($F$2*0.81-$B$2)/12)</f>
        <v>-136.94999999999999</v>
      </c>
      <c r="AE17" s="53">
        <f>AE16+$Y$10*(($F$2*0.81-$B$2)*MOD($X17,AE$11)/12)</f>
        <v>-40.950000000000003</v>
      </c>
      <c r="AF17" s="53">
        <f t="shared" si="7"/>
        <v>-40.950000000000003</v>
      </c>
      <c r="AG17" s="53">
        <f t="shared" si="8"/>
        <v>-40.950000000000003</v>
      </c>
      <c r="AH17" s="53">
        <f t="shared" si="9"/>
        <v>-40.950000000000003</v>
      </c>
      <c r="AI17" s="53">
        <f t="shared" si="10"/>
        <v>-40.950000000000003</v>
      </c>
      <c r="AJ17" s="53">
        <f t="shared" si="11"/>
        <v>-40.950000000000003</v>
      </c>
      <c r="AK17" s="53">
        <f t="shared" si="12"/>
        <v>-40.950000000000003</v>
      </c>
      <c r="AL17" s="53">
        <f t="shared" si="13"/>
        <v>-40.950000000000003</v>
      </c>
      <c r="AM17" s="53">
        <f t="shared" si="14"/>
        <v>-40.950000000000003</v>
      </c>
      <c r="AN17" s="53">
        <f t="shared" si="15"/>
        <v>-40.950000000000003</v>
      </c>
      <c r="AO17" s="53">
        <f t="shared" si="16"/>
        <v>-40.950000000000003</v>
      </c>
      <c r="AP17" s="53">
        <f t="shared" si="17"/>
        <v>-40.950000000000003</v>
      </c>
      <c r="AQ17" s="53">
        <f t="shared" si="18"/>
        <v>-40.950000000000003</v>
      </c>
      <c r="AR17" s="53">
        <f t="shared" si="19"/>
        <v>-40.950000000000003</v>
      </c>
      <c r="AS17" s="53">
        <f t="shared" si="20"/>
        <v>-40.950000000000003</v>
      </c>
      <c r="AT17" s="53">
        <f t="shared" si="21"/>
        <v>-40.950000000000003</v>
      </c>
      <c r="AU17" s="53">
        <f t="shared" si="22"/>
        <v>-40.950000000000003</v>
      </c>
      <c r="AV17" s="53">
        <f t="shared" si="23"/>
        <v>-40.950000000000003</v>
      </c>
    </row>
    <row r="18" spans="1:48" x14ac:dyDescent="0.3">
      <c r="A18" s="44"/>
      <c r="B18" s="44"/>
      <c r="C18" s="45"/>
      <c r="D18" s="46"/>
      <c r="P18" s="1">
        <f t="shared" si="5"/>
        <v>40</v>
      </c>
      <c r="Q18" s="40">
        <f t="shared" si="1"/>
        <v>3000</v>
      </c>
      <c r="R18" s="3">
        <f t="shared" si="0"/>
        <v>0</v>
      </c>
      <c r="S18" s="40">
        <f t="shared" si="2"/>
        <v>2025.0000000000002</v>
      </c>
      <c r="T18" s="4" t="str">
        <f t="shared" si="3"/>
        <v/>
      </c>
      <c r="U18" s="1" t="str">
        <f t="shared" si="4"/>
        <v/>
      </c>
      <c r="X18" s="1">
        <v>7</v>
      </c>
      <c r="Y18" s="50">
        <f t="shared" si="24"/>
        <v>-125.65000000000002</v>
      </c>
      <c r="Z18" s="53">
        <f>Z17+$Y$10*(($F$2*0.81-$B$2)/12)</f>
        <v>-115.50000000000003</v>
      </c>
      <c r="AA18" s="53">
        <f>AA17+$Y$10*(($F$2*0.81-$B$2)*MOD($X18,AA$11)/12)</f>
        <v>-121.35000000000001</v>
      </c>
      <c r="AB18" s="53">
        <f>AB17+$Y$10*(($F$2*0.81-$B$2)*MOD($X18,AB$11)/12)</f>
        <v>-95.2</v>
      </c>
      <c r="AC18" s="53">
        <f>AC17+$Y$10*(($F$2*0.81-$B$2)*MOD($X18,AC$11)/12)</f>
        <v>-115.10000000000001</v>
      </c>
      <c r="AD18" s="53">
        <f>AD17+$Y$10*(($F$2*0.81-$B$2)*MOD($X18,AD$11)/12)</f>
        <v>-138.89999999999998</v>
      </c>
      <c r="AE18" s="50">
        <f>AE17+MIN(-$B$6,($Y$10*AE$11)*-$B$4)+$Y$10*AE$11*(($F$2*0.81-$B$2)/12)</f>
        <v>-166.6</v>
      </c>
      <c r="AF18" s="53">
        <f t="shared" si="7"/>
        <v>-54.6</v>
      </c>
      <c r="AG18" s="53">
        <f t="shared" si="8"/>
        <v>-54.6</v>
      </c>
      <c r="AH18" s="53">
        <f t="shared" si="9"/>
        <v>-54.6</v>
      </c>
      <c r="AI18" s="53">
        <f t="shared" si="10"/>
        <v>-54.6</v>
      </c>
      <c r="AJ18" s="53">
        <f t="shared" si="11"/>
        <v>-54.6</v>
      </c>
      <c r="AK18" s="53">
        <f t="shared" si="12"/>
        <v>-54.6</v>
      </c>
      <c r="AL18" s="53">
        <f t="shared" si="13"/>
        <v>-54.6</v>
      </c>
      <c r="AM18" s="53">
        <f t="shared" si="14"/>
        <v>-54.6</v>
      </c>
      <c r="AN18" s="53">
        <f t="shared" si="15"/>
        <v>-54.6</v>
      </c>
      <c r="AO18" s="53">
        <f t="shared" si="16"/>
        <v>-54.6</v>
      </c>
      <c r="AP18" s="53">
        <f t="shared" si="17"/>
        <v>-54.6</v>
      </c>
      <c r="AQ18" s="53">
        <f t="shared" si="18"/>
        <v>-54.6</v>
      </c>
      <c r="AR18" s="53">
        <f t="shared" si="19"/>
        <v>-54.6</v>
      </c>
      <c r="AS18" s="53">
        <f t="shared" si="20"/>
        <v>-54.6</v>
      </c>
      <c r="AT18" s="53">
        <f t="shared" si="21"/>
        <v>-54.6</v>
      </c>
      <c r="AU18" s="53">
        <f t="shared" si="22"/>
        <v>-54.6</v>
      </c>
      <c r="AV18" s="53">
        <f t="shared" si="23"/>
        <v>-54.6</v>
      </c>
    </row>
    <row r="19" spans="1:48" x14ac:dyDescent="0.3">
      <c r="A19" s="44"/>
      <c r="B19" s="44"/>
      <c r="C19" s="45"/>
      <c r="D19" s="46"/>
      <c r="P19" s="1">
        <f t="shared" si="5"/>
        <v>44</v>
      </c>
      <c r="Q19" s="40">
        <f t="shared" si="1"/>
        <v>3300</v>
      </c>
      <c r="R19" s="3">
        <f t="shared" si="0"/>
        <v>0</v>
      </c>
      <c r="S19" s="40">
        <f t="shared" si="2"/>
        <v>2227.5</v>
      </c>
      <c r="T19" s="4" t="str">
        <f t="shared" si="3"/>
        <v/>
      </c>
      <c r="U19" s="1" t="str">
        <f t="shared" si="4"/>
        <v/>
      </c>
      <c r="X19" s="1">
        <v>8</v>
      </c>
      <c r="Y19" s="50">
        <f t="shared" si="24"/>
        <v>-143.60000000000002</v>
      </c>
      <c r="Z19" s="50">
        <f>Z18+MIN(-$B$6,($Y$10*Z$11)*-$B$4)+$Y$10*Z$11*(($F$2*0.81-$B$2)/12)</f>
        <v>-151.40000000000003</v>
      </c>
      <c r="AA19" s="53">
        <f>AA18+$Y$10*(($F$2*0.81-$B$2)*MOD($X19,AA$11)/12)</f>
        <v>-125.25000000000001</v>
      </c>
      <c r="AB19" s="50">
        <f>AB18+MIN(-$B$6,($Y$10*AB$11)*-$B$4)+$Y$10*AB$11*(($F$2*0.81-$B$2)/12)</f>
        <v>-167</v>
      </c>
      <c r="AC19" s="53">
        <f>AC18+$Y$10*(($F$2*0.81-$B$2)*MOD($X19,AC$11)/12)</f>
        <v>-120.95</v>
      </c>
      <c r="AD19" s="53">
        <f>AD18+$Y$10*(($F$2*0.81-$B$2)*MOD($X19,AD$11)/12)</f>
        <v>-142.79999999999998</v>
      </c>
      <c r="AE19" s="53">
        <f t="shared" ref="AE19:AE24" si="25">AE18+$Y$10*(($F$2*0.81-$B$2)*MOD($X19,AE$11)/12)</f>
        <v>-168.54999999999998</v>
      </c>
      <c r="AF19" s="50">
        <f>AF18+MIN(-$B$6,($Y$10*AF$11)*-$B$4)+$Y$10*AF$11*(($F$2*0.81-$B$2)/12)</f>
        <v>-198.2</v>
      </c>
      <c r="AG19" s="53">
        <f t="shared" si="8"/>
        <v>-70.2</v>
      </c>
      <c r="AH19" s="53">
        <f t="shared" si="9"/>
        <v>-70.2</v>
      </c>
      <c r="AI19" s="53">
        <f t="shared" si="10"/>
        <v>-70.2</v>
      </c>
      <c r="AJ19" s="53">
        <f t="shared" si="11"/>
        <v>-70.2</v>
      </c>
      <c r="AK19" s="53">
        <f t="shared" si="12"/>
        <v>-70.2</v>
      </c>
      <c r="AL19" s="53">
        <f t="shared" si="13"/>
        <v>-70.2</v>
      </c>
      <c r="AM19" s="53">
        <f t="shared" si="14"/>
        <v>-70.2</v>
      </c>
      <c r="AN19" s="53">
        <f t="shared" si="15"/>
        <v>-70.2</v>
      </c>
      <c r="AO19" s="53">
        <f t="shared" si="16"/>
        <v>-70.2</v>
      </c>
      <c r="AP19" s="53">
        <f t="shared" si="17"/>
        <v>-70.2</v>
      </c>
      <c r="AQ19" s="53">
        <f t="shared" si="18"/>
        <v>-70.2</v>
      </c>
      <c r="AR19" s="53">
        <f t="shared" si="19"/>
        <v>-70.2</v>
      </c>
      <c r="AS19" s="53">
        <f t="shared" si="20"/>
        <v>-70.2</v>
      </c>
      <c r="AT19" s="53">
        <f t="shared" si="21"/>
        <v>-70.2</v>
      </c>
      <c r="AU19" s="53">
        <f t="shared" si="22"/>
        <v>-70.2</v>
      </c>
      <c r="AV19" s="53">
        <f t="shared" si="23"/>
        <v>-70.2</v>
      </c>
    </row>
    <row r="20" spans="1:48" x14ac:dyDescent="0.3">
      <c r="A20" s="44"/>
      <c r="B20" s="44"/>
      <c r="C20" s="45"/>
      <c r="D20" s="46"/>
      <c r="P20" s="1">
        <f t="shared" si="5"/>
        <v>48</v>
      </c>
      <c r="Q20" s="40">
        <f t="shared" si="1"/>
        <v>3600</v>
      </c>
      <c r="R20" s="3">
        <f t="shared" si="0"/>
        <v>0</v>
      </c>
      <c r="S20" s="40">
        <f t="shared" si="2"/>
        <v>2430</v>
      </c>
      <c r="T20" s="4" t="str">
        <f t="shared" si="3"/>
        <v/>
      </c>
      <c r="U20" s="1" t="str">
        <f t="shared" si="4"/>
        <v/>
      </c>
      <c r="X20" s="1">
        <v>9</v>
      </c>
      <c r="Y20" s="50">
        <f t="shared" si="24"/>
        <v>-161.55000000000001</v>
      </c>
      <c r="Z20" s="53">
        <f>Z19+$Y$10*(($F$2*0.81-$B$2)/12)</f>
        <v>-153.35000000000002</v>
      </c>
      <c r="AA20" s="50">
        <f>AA19+MIN(-$B$6,($Y$10*AA$11)*-$B$4)+$Y$10*AA$11*(($F$2*0.81-$B$2)/12)</f>
        <v>-179.1</v>
      </c>
      <c r="AB20" s="53">
        <f>AB19+$Y$10*(($F$2*0.81-$B$2)*MOD($X20,AB$11)/12)</f>
        <v>-168.95</v>
      </c>
      <c r="AC20" s="53">
        <f>AC19+$Y$10*(($F$2*0.81-$B$2)*MOD($X20,AC$11)/12)</f>
        <v>-128.75</v>
      </c>
      <c r="AD20" s="53">
        <f>AD19+$Y$10*(($F$2*0.81-$B$2)*MOD($X20,AD$11)/12)</f>
        <v>-148.64999999999998</v>
      </c>
      <c r="AE20" s="53">
        <f t="shared" si="25"/>
        <v>-172.45</v>
      </c>
      <c r="AF20" s="53">
        <f>AF19+$Y$10*(($F$2*0.81-$B$2)*MOD($X20,AF$11)/12)</f>
        <v>-200.14999999999998</v>
      </c>
      <c r="AG20" s="50">
        <f>AG19+MIN(-$B$6,($Y$10*AG$11)*-$B$4)+$Y$10*AG$11*(($F$2*0.81-$B$2)/12)</f>
        <v>-231.75</v>
      </c>
      <c r="AH20" s="53">
        <f t="shared" si="9"/>
        <v>-87.75</v>
      </c>
      <c r="AI20" s="53">
        <f t="shared" si="10"/>
        <v>-87.75</v>
      </c>
      <c r="AJ20" s="53">
        <f t="shared" si="11"/>
        <v>-87.75</v>
      </c>
      <c r="AK20" s="53">
        <f t="shared" si="12"/>
        <v>-87.75</v>
      </c>
      <c r="AL20" s="53">
        <f t="shared" si="13"/>
        <v>-87.75</v>
      </c>
      <c r="AM20" s="53">
        <f t="shared" si="14"/>
        <v>-87.75</v>
      </c>
      <c r="AN20" s="53">
        <f t="shared" si="15"/>
        <v>-87.75</v>
      </c>
      <c r="AO20" s="53">
        <f t="shared" si="16"/>
        <v>-87.75</v>
      </c>
      <c r="AP20" s="53">
        <f t="shared" si="17"/>
        <v>-87.75</v>
      </c>
      <c r="AQ20" s="53">
        <f t="shared" si="18"/>
        <v>-87.75</v>
      </c>
      <c r="AR20" s="53">
        <f t="shared" si="19"/>
        <v>-87.75</v>
      </c>
      <c r="AS20" s="53">
        <f t="shared" si="20"/>
        <v>-87.75</v>
      </c>
      <c r="AT20" s="53">
        <f t="shared" si="21"/>
        <v>-87.75</v>
      </c>
      <c r="AU20" s="53">
        <f t="shared" si="22"/>
        <v>-87.75</v>
      </c>
      <c r="AV20" s="53">
        <f t="shared" si="23"/>
        <v>-87.75</v>
      </c>
    </row>
    <row r="21" spans="1:48" x14ac:dyDescent="0.3">
      <c r="A21" s="44"/>
      <c r="B21" s="44"/>
      <c r="C21" s="45"/>
      <c r="D21" s="46"/>
      <c r="P21" s="1">
        <f t="shared" si="5"/>
        <v>52</v>
      </c>
      <c r="Q21" s="40">
        <f t="shared" si="1"/>
        <v>3900</v>
      </c>
      <c r="R21" s="3">
        <f t="shared" si="0"/>
        <v>0</v>
      </c>
      <c r="S21" s="40">
        <f t="shared" si="2"/>
        <v>2632.5</v>
      </c>
      <c r="T21" s="4" t="str">
        <f t="shared" si="3"/>
        <v/>
      </c>
      <c r="U21" s="1" t="str">
        <f t="shared" si="4"/>
        <v/>
      </c>
      <c r="X21" s="1">
        <v>10</v>
      </c>
      <c r="Y21" s="50">
        <f t="shared" si="24"/>
        <v>-179.5</v>
      </c>
      <c r="Z21" s="50">
        <f>Z20+MIN(-$B$6,($Y$10*Z$11)*-$B$4)+$Y$10*Z$11*(($F$2*0.81-$B$2)/12)</f>
        <v>-189.25000000000003</v>
      </c>
      <c r="AA21" s="53">
        <f>AA20+$Y$10*(($F$2*0.81-$B$2)*MOD($X21,AA$11)/12)</f>
        <v>-181.04999999999998</v>
      </c>
      <c r="AB21" s="53">
        <f>AB20+$Y$10*(($F$2*0.81-$B$2)*MOD($X21,AB$11)/12)</f>
        <v>-172.85</v>
      </c>
      <c r="AC21" s="50">
        <f>AC20+MIN(-$B$6,($Y$10*AC$11)*-$B$4)+$Y$10*AC$11*(($F$2*0.81-$B$2)/12)</f>
        <v>-218.5</v>
      </c>
      <c r="AD21" s="53">
        <f>AD20+$Y$10*(($F$2*0.81-$B$2)*MOD($X21,AD$11)/12)</f>
        <v>-156.44999999999999</v>
      </c>
      <c r="AE21" s="53">
        <f t="shared" si="25"/>
        <v>-178.29999999999998</v>
      </c>
      <c r="AF21" s="53">
        <f t="shared" ref="AF21:AF26" si="26">AF20+$Y$10*(($F$2*0.81-$B$2)*MOD($X21,AF$11)/12)</f>
        <v>-204.04999999999998</v>
      </c>
      <c r="AG21" s="53">
        <f>AG20+$Y$10*(($F$2*0.81-$B$2)*MOD($X21,AG$11)/12)</f>
        <v>-233.7</v>
      </c>
      <c r="AH21" s="50">
        <f>AH20+MIN(-$B$6,($Y$10*AH$11)*-$B$4)+$Y$10*AH$11*(($F$2*0.81-$B$2)/12)</f>
        <v>-267.25</v>
      </c>
      <c r="AI21" s="53">
        <f t="shared" si="10"/>
        <v>-107.25</v>
      </c>
      <c r="AJ21" s="53">
        <f t="shared" si="11"/>
        <v>-107.25</v>
      </c>
      <c r="AK21" s="53">
        <f t="shared" si="12"/>
        <v>-107.25</v>
      </c>
      <c r="AL21" s="53">
        <f t="shared" si="13"/>
        <v>-107.25</v>
      </c>
      <c r="AM21" s="53">
        <f t="shared" si="14"/>
        <v>-107.25</v>
      </c>
      <c r="AN21" s="53">
        <f t="shared" si="15"/>
        <v>-107.25</v>
      </c>
      <c r="AO21" s="53">
        <f t="shared" si="16"/>
        <v>-107.25</v>
      </c>
      <c r="AP21" s="53">
        <f t="shared" si="17"/>
        <v>-107.25</v>
      </c>
      <c r="AQ21" s="53">
        <f t="shared" si="18"/>
        <v>-107.25</v>
      </c>
      <c r="AR21" s="53">
        <f t="shared" si="19"/>
        <v>-107.25</v>
      </c>
      <c r="AS21" s="53">
        <f t="shared" si="20"/>
        <v>-107.25</v>
      </c>
      <c r="AT21" s="53">
        <f t="shared" si="21"/>
        <v>-107.25</v>
      </c>
      <c r="AU21" s="53">
        <f t="shared" si="22"/>
        <v>-107.25</v>
      </c>
      <c r="AV21" s="53">
        <f t="shared" si="23"/>
        <v>-107.25</v>
      </c>
    </row>
    <row r="22" spans="1:48" x14ac:dyDescent="0.3">
      <c r="A22" s="44"/>
      <c r="B22" s="44"/>
      <c r="C22" s="45"/>
      <c r="D22" s="46"/>
      <c r="P22" s="1">
        <f t="shared" si="5"/>
        <v>56</v>
      </c>
      <c r="Q22" s="40">
        <f t="shared" si="1"/>
        <v>4200</v>
      </c>
      <c r="R22" s="3">
        <f t="shared" si="0"/>
        <v>0</v>
      </c>
      <c r="S22" s="40">
        <f t="shared" si="2"/>
        <v>2835</v>
      </c>
      <c r="T22" s="4" t="str">
        <f t="shared" si="3"/>
        <v/>
      </c>
      <c r="U22" s="1" t="str">
        <f t="shared" si="4"/>
        <v/>
      </c>
      <c r="X22" s="1">
        <v>11</v>
      </c>
      <c r="Y22" s="50">
        <f t="shared" si="24"/>
        <v>-197.45</v>
      </c>
      <c r="Z22" s="53">
        <f>Z21+$Y$10*(($F$2*0.81-$B$2)/12)</f>
        <v>-191.20000000000002</v>
      </c>
      <c r="AA22" s="53">
        <f>AA21+$Y$10*(($F$2*0.81-$B$2)*MOD($X22,AA$11)/12)</f>
        <v>-184.95</v>
      </c>
      <c r="AB22" s="53">
        <f>AB21+$Y$10*(($F$2*0.81-$B$2)*MOD($X22,AB$11)/12)</f>
        <v>-178.7</v>
      </c>
      <c r="AC22" s="53">
        <f>AC21+$Y$10*(($F$2*0.81-$B$2)*MOD($X22,AC$11)/12)</f>
        <v>-220.45</v>
      </c>
      <c r="AD22" s="53">
        <f>AD21+$Y$10*(($F$2*0.81-$B$2)*MOD($X22,AD$11)/12)</f>
        <v>-166.2</v>
      </c>
      <c r="AE22" s="53">
        <f t="shared" si="25"/>
        <v>-186.1</v>
      </c>
      <c r="AF22" s="53">
        <f t="shared" si="26"/>
        <v>-209.89999999999998</v>
      </c>
      <c r="AG22" s="53">
        <f t="shared" ref="AG22:AG28" si="27">AG21+$Y$10*(($F$2*0.81-$B$2)*MOD($X22,AG$11)/12)</f>
        <v>-237.6</v>
      </c>
      <c r="AH22" s="53">
        <f>AH21+$Y$10*(($F$2*0.81-$B$2)*MOD($X22,AH$11)/12)</f>
        <v>-269.2</v>
      </c>
      <c r="AI22" s="50">
        <f>AI21+MIN(-$B$6,($Y$10*AI$11)*-$B$4)+$Y$10*AI$11*(($F$2*0.81-$B$2)/12)</f>
        <v>-304.7</v>
      </c>
      <c r="AJ22" s="53">
        <f t="shared" si="11"/>
        <v>-128.69999999999999</v>
      </c>
      <c r="AK22" s="53">
        <f t="shared" si="12"/>
        <v>-128.69999999999999</v>
      </c>
      <c r="AL22" s="53">
        <f t="shared" si="13"/>
        <v>-128.69999999999999</v>
      </c>
      <c r="AM22" s="53">
        <f t="shared" si="14"/>
        <v>-128.69999999999999</v>
      </c>
      <c r="AN22" s="53">
        <f t="shared" si="15"/>
        <v>-128.69999999999999</v>
      </c>
      <c r="AO22" s="53">
        <f t="shared" si="16"/>
        <v>-128.69999999999999</v>
      </c>
      <c r="AP22" s="53">
        <f t="shared" si="17"/>
        <v>-128.69999999999999</v>
      </c>
      <c r="AQ22" s="53">
        <f t="shared" si="18"/>
        <v>-128.69999999999999</v>
      </c>
      <c r="AR22" s="53">
        <f t="shared" si="19"/>
        <v>-128.69999999999999</v>
      </c>
      <c r="AS22" s="53">
        <f t="shared" si="20"/>
        <v>-128.69999999999999</v>
      </c>
      <c r="AT22" s="53">
        <f t="shared" si="21"/>
        <v>-128.69999999999999</v>
      </c>
      <c r="AU22" s="53">
        <f t="shared" si="22"/>
        <v>-128.69999999999999</v>
      </c>
      <c r="AV22" s="53">
        <f t="shared" si="23"/>
        <v>-128.69999999999999</v>
      </c>
    </row>
    <row r="23" spans="1:48" x14ac:dyDescent="0.3">
      <c r="A23" s="44"/>
      <c r="B23" s="44"/>
      <c r="C23" s="45"/>
      <c r="D23" s="46"/>
      <c r="P23" s="1">
        <f t="shared" si="5"/>
        <v>60</v>
      </c>
      <c r="Q23" s="40">
        <f t="shared" si="1"/>
        <v>4500</v>
      </c>
      <c r="R23" s="3">
        <f t="shared" si="0"/>
        <v>0</v>
      </c>
      <c r="S23" s="40">
        <f t="shared" si="2"/>
        <v>3037.5</v>
      </c>
      <c r="T23" s="4" t="str">
        <f t="shared" si="3"/>
        <v/>
      </c>
      <c r="U23" s="1" t="str">
        <f t="shared" si="4"/>
        <v/>
      </c>
      <c r="X23" s="1">
        <v>12</v>
      </c>
      <c r="Y23" s="50">
        <f t="shared" si="24"/>
        <v>-215.39999999999998</v>
      </c>
      <c r="Z23" s="50">
        <f>Z22+MIN(-$B$6,($Y$10*Z$11)*-$B$4)+$Y$10*Z$11*(($F$2*0.81-$B$2)/12)</f>
        <v>-227.10000000000002</v>
      </c>
      <c r="AA23" s="50">
        <f>AA22+MIN(-$B$6,($Y$10*AA$11)*-$B$4)+$Y$10*AA$11*(($F$2*0.81-$B$2)/12)</f>
        <v>-238.79999999999998</v>
      </c>
      <c r="AB23" s="50">
        <f>AB22+MIN(-$B$6,($Y$10*AB$11)*-$B$4)+$Y$10*AB$11*(($F$2*0.81-$B$2)/12)</f>
        <v>-250.5</v>
      </c>
      <c r="AC23" s="53">
        <f>AC22+$Y$10*(($F$2*0.81-$B$2)*MOD($X23,AC$11)/12)</f>
        <v>-224.35</v>
      </c>
      <c r="AD23" s="50">
        <f>AD22+MIN(-$B$6,($Y$10*AD$11)*-$B$4)+$Y$10*AD$11*(($F$2*0.81-$B$2)/12)</f>
        <v>-273.89999999999998</v>
      </c>
      <c r="AE23" s="53">
        <f t="shared" si="25"/>
        <v>-195.85</v>
      </c>
      <c r="AF23" s="53">
        <f t="shared" si="26"/>
        <v>-217.7</v>
      </c>
      <c r="AG23" s="53">
        <f t="shared" si="27"/>
        <v>-243.45</v>
      </c>
      <c r="AH23" s="53">
        <f t="shared" ref="AH23:AH30" si="28">AH22+$Y$10*(($F$2*0.81-$B$2)*MOD($X23,AH$11)/12)</f>
        <v>-273.09999999999997</v>
      </c>
      <c r="AI23" s="53">
        <f>AI22+$Y$10*(($F$2*0.81-$B$2)*MOD($X23,AI$11)/12)</f>
        <v>-306.64999999999998</v>
      </c>
      <c r="AJ23" s="50">
        <f>AJ22+MIN(-$B$6,($Y$10*AJ$11)*-$B$4)+$Y$10*AJ$11*(($F$2*0.81-$B$2)/12)</f>
        <v>-344.09999999999997</v>
      </c>
      <c r="AK23" s="53">
        <f t="shared" si="12"/>
        <v>-152.1</v>
      </c>
      <c r="AL23" s="53">
        <f t="shared" si="13"/>
        <v>-152.1</v>
      </c>
      <c r="AM23" s="53">
        <f t="shared" si="14"/>
        <v>-152.1</v>
      </c>
      <c r="AN23" s="53">
        <f t="shared" si="15"/>
        <v>-152.1</v>
      </c>
      <c r="AO23" s="53">
        <f t="shared" si="16"/>
        <v>-152.1</v>
      </c>
      <c r="AP23" s="53">
        <f t="shared" si="17"/>
        <v>-152.1</v>
      </c>
      <c r="AQ23" s="53">
        <f t="shared" si="18"/>
        <v>-152.1</v>
      </c>
      <c r="AR23" s="53">
        <f t="shared" si="19"/>
        <v>-152.1</v>
      </c>
      <c r="AS23" s="53">
        <f t="shared" si="20"/>
        <v>-152.1</v>
      </c>
      <c r="AT23" s="53">
        <f t="shared" si="21"/>
        <v>-152.1</v>
      </c>
      <c r="AU23" s="53">
        <f t="shared" si="22"/>
        <v>-152.1</v>
      </c>
      <c r="AV23" s="53">
        <f t="shared" si="23"/>
        <v>-152.1</v>
      </c>
    </row>
    <row r="24" spans="1:48" x14ac:dyDescent="0.3">
      <c r="A24" s="44"/>
      <c r="B24" s="44"/>
      <c r="C24" s="45"/>
      <c r="D24" s="46"/>
      <c r="P24" s="1">
        <f t="shared" si="5"/>
        <v>64</v>
      </c>
      <c r="Q24" s="40">
        <f t="shared" si="1"/>
        <v>4800</v>
      </c>
      <c r="R24" s="3">
        <f t="shared" si="0"/>
        <v>0</v>
      </c>
      <c r="S24" s="40">
        <f t="shared" si="2"/>
        <v>3240</v>
      </c>
      <c r="T24" s="4" t="str">
        <f t="shared" si="3"/>
        <v/>
      </c>
      <c r="U24" s="1" t="str">
        <f t="shared" si="4"/>
        <v/>
      </c>
      <c r="X24" s="1">
        <v>13</v>
      </c>
      <c r="Y24" s="50">
        <f t="shared" si="24"/>
        <v>-233.34999999999997</v>
      </c>
      <c r="Z24" s="53">
        <f>Z23+$Y$10*(($F$2*0.81-$B$2)/12)</f>
        <v>-229.05</v>
      </c>
      <c r="AA24" s="53">
        <f>AA23+$Y$10*(($F$2*0.81-$B$2)*MOD($X24,AA$11)/12)</f>
        <v>-240.74999999999997</v>
      </c>
      <c r="AB24" s="53">
        <f>AB23+$Y$10*(($F$2*0.81-$B$2)*MOD($X24,AB$11)/12)</f>
        <v>-252.45</v>
      </c>
      <c r="AC24" s="53">
        <f>AC23+$Y$10*(($F$2*0.81-$B$2)*MOD($X24,AC$11)/12)</f>
        <v>-230.2</v>
      </c>
      <c r="AD24" s="53">
        <f>AD23+$Y$10*(($F$2*0.81-$B$2)*MOD($X24,AD$11)/12)</f>
        <v>-275.84999999999997</v>
      </c>
      <c r="AE24" s="53">
        <f t="shared" si="25"/>
        <v>-207.54999999999998</v>
      </c>
      <c r="AF24" s="53">
        <f t="shared" si="26"/>
        <v>-227.45</v>
      </c>
      <c r="AG24" s="53">
        <f t="shared" si="27"/>
        <v>-251.25</v>
      </c>
      <c r="AH24" s="53">
        <f t="shared" si="28"/>
        <v>-278.95</v>
      </c>
      <c r="AI24" s="53">
        <f t="shared" ref="AI24:AI32" si="29">AI23+$Y$10*(($F$2*0.81-$B$2)*MOD($X24,AI$11)/12)</f>
        <v>-310.54999999999995</v>
      </c>
      <c r="AJ24" s="53">
        <f>AJ23+$Y$10*(($F$2*0.81-$B$2)*MOD($X24,AJ$11)/12)</f>
        <v>-346.04999999999995</v>
      </c>
      <c r="AK24" s="50">
        <f>AK23+MIN(-$B$6,($Y$10*AK$11)*-$B$4)+$Y$10*AK$11*(($F$2*0.81-$B$2)/12)</f>
        <v>-385.45000000000005</v>
      </c>
      <c r="AL24" s="53">
        <f t="shared" si="13"/>
        <v>-177.45</v>
      </c>
      <c r="AM24" s="53">
        <f t="shared" si="14"/>
        <v>-177.45</v>
      </c>
      <c r="AN24" s="53">
        <f t="shared" si="15"/>
        <v>-177.45</v>
      </c>
      <c r="AO24" s="53">
        <f t="shared" si="16"/>
        <v>-177.45</v>
      </c>
      <c r="AP24" s="53">
        <f t="shared" si="17"/>
        <v>-177.45</v>
      </c>
      <c r="AQ24" s="53">
        <f t="shared" si="18"/>
        <v>-177.45</v>
      </c>
      <c r="AR24" s="53">
        <f t="shared" si="19"/>
        <v>-177.45</v>
      </c>
      <c r="AS24" s="53">
        <f t="shared" si="20"/>
        <v>-177.45</v>
      </c>
      <c r="AT24" s="53">
        <f t="shared" si="21"/>
        <v>-177.45</v>
      </c>
      <c r="AU24" s="53">
        <f t="shared" si="22"/>
        <v>-177.45</v>
      </c>
      <c r="AV24" s="53">
        <f t="shared" si="23"/>
        <v>-177.45</v>
      </c>
    </row>
    <row r="25" spans="1:48" x14ac:dyDescent="0.3">
      <c r="A25" s="44"/>
      <c r="B25" s="44"/>
      <c r="C25" s="45"/>
      <c r="D25" s="46"/>
      <c r="P25" s="1">
        <f t="shared" si="5"/>
        <v>68</v>
      </c>
      <c r="Q25" s="40">
        <f t="shared" si="1"/>
        <v>5100</v>
      </c>
      <c r="R25" s="3">
        <f t="shared" si="0"/>
        <v>0</v>
      </c>
      <c r="S25" s="40">
        <f t="shared" si="2"/>
        <v>3442.5</v>
      </c>
      <c r="T25" s="4" t="str">
        <f t="shared" si="3"/>
        <v/>
      </c>
      <c r="U25" s="1" t="str">
        <f t="shared" si="4"/>
        <v/>
      </c>
      <c r="X25" s="1">
        <v>14</v>
      </c>
      <c r="Y25" s="50">
        <f t="shared" si="24"/>
        <v>-251.29999999999995</v>
      </c>
      <c r="Z25" s="50">
        <f>Z24+MIN(-$B$6,($Y$10*Z$11)*-$B$4)+$Y$10*Z$11*(($F$2*0.81-$B$2)/12)</f>
        <v>-264.95</v>
      </c>
      <c r="AA25" s="53">
        <f>AA24+$Y$10*(($F$2*0.81-$B$2)*MOD($X25,AA$11)/12)</f>
        <v>-244.64999999999998</v>
      </c>
      <c r="AB25" s="53">
        <f>AB24+$Y$10*(($F$2*0.81-$B$2)*MOD($X25,AB$11)/12)</f>
        <v>-256.34999999999997</v>
      </c>
      <c r="AC25" s="53">
        <f>AC24+$Y$10*(($F$2*0.81-$B$2)*MOD($X25,AC$11)/12)</f>
        <v>-238</v>
      </c>
      <c r="AD25" s="53">
        <f>AD24+$Y$10*(($F$2*0.81-$B$2)*MOD($X25,AD$11)/12)</f>
        <v>-279.74999999999994</v>
      </c>
      <c r="AE25" s="50">
        <f>AE24+MIN(-$B$6,($Y$10*AE$11)*-$B$4)+$Y$10*AE$11*(($F$2*0.81-$B$2)/12)</f>
        <v>-333.19999999999993</v>
      </c>
      <c r="AF25" s="53">
        <f t="shared" si="26"/>
        <v>-239.14999999999998</v>
      </c>
      <c r="AG25" s="53">
        <f t="shared" si="27"/>
        <v>-261</v>
      </c>
      <c r="AH25" s="53">
        <f t="shared" si="28"/>
        <v>-286.75</v>
      </c>
      <c r="AI25" s="53">
        <f t="shared" si="29"/>
        <v>-316.39999999999998</v>
      </c>
      <c r="AJ25" s="53">
        <f t="shared" ref="AJ25:AJ34" si="30">AJ24+$Y$10*(($F$2*0.81-$B$2)*MOD($X25,AJ$11)/12)</f>
        <v>-349.94999999999993</v>
      </c>
      <c r="AK25" s="53">
        <f>AK24+$Y$10*(($F$2*0.81-$B$2)*MOD($X25,AK$11)/12)</f>
        <v>-387.40000000000003</v>
      </c>
      <c r="AL25" s="50">
        <f>AL24+MIN(-$B$6,($Y$10*AL$11)*-$B$4)+$Y$10*AL$11*(($F$2*0.81-$B$2)/12)</f>
        <v>-428.75</v>
      </c>
      <c r="AM25" s="53">
        <f t="shared" si="14"/>
        <v>-204.75</v>
      </c>
      <c r="AN25" s="53">
        <f t="shared" si="15"/>
        <v>-204.75</v>
      </c>
      <c r="AO25" s="53">
        <f t="shared" si="16"/>
        <v>-204.75</v>
      </c>
      <c r="AP25" s="53">
        <f t="shared" si="17"/>
        <v>-204.75</v>
      </c>
      <c r="AQ25" s="53">
        <f t="shared" si="18"/>
        <v>-204.75</v>
      </c>
      <c r="AR25" s="53">
        <f t="shared" si="19"/>
        <v>-204.75</v>
      </c>
      <c r="AS25" s="53">
        <f t="shared" si="20"/>
        <v>-204.75</v>
      </c>
      <c r="AT25" s="53">
        <f t="shared" si="21"/>
        <v>-204.75</v>
      </c>
      <c r="AU25" s="53">
        <f t="shared" si="22"/>
        <v>-204.75</v>
      </c>
      <c r="AV25" s="53">
        <f t="shared" si="23"/>
        <v>-204.75</v>
      </c>
    </row>
    <row r="26" spans="1:48" x14ac:dyDescent="0.3">
      <c r="A26" s="44"/>
      <c r="B26" s="44"/>
      <c r="C26" s="45"/>
      <c r="D26" s="46"/>
      <c r="P26" s="1">
        <f t="shared" si="5"/>
        <v>72</v>
      </c>
      <c r="Q26" s="40">
        <f t="shared" si="1"/>
        <v>5400</v>
      </c>
      <c r="R26" s="3">
        <f t="shared" si="0"/>
        <v>0</v>
      </c>
      <c r="S26" s="40">
        <f t="shared" si="2"/>
        <v>3645.0000000000005</v>
      </c>
      <c r="T26" s="4" t="str">
        <f t="shared" si="3"/>
        <v/>
      </c>
      <c r="U26" s="1" t="str">
        <f t="shared" si="4"/>
        <v/>
      </c>
      <c r="X26" s="1">
        <v>15</v>
      </c>
      <c r="Y26" s="50">
        <f t="shared" si="24"/>
        <v>-269.24999999999994</v>
      </c>
      <c r="Z26" s="53">
        <f>Z25+$Y$10*(($F$2*0.81-$B$2)/12)</f>
        <v>-266.89999999999998</v>
      </c>
      <c r="AA26" s="50">
        <f>AA25+MIN(-$B$6,($Y$10*AA$11)*-$B$4)+$Y$10*AA$11*(($F$2*0.81-$B$2)/12)</f>
        <v>-298.5</v>
      </c>
      <c r="AB26" s="53">
        <f>AB25+$Y$10*(($F$2*0.81-$B$2)*MOD($X26,AB$11)/12)</f>
        <v>-262.2</v>
      </c>
      <c r="AC26" s="50">
        <f>AC25+MIN(-$B$6,($Y$10*AC$11)*-$B$4)+$Y$10*AC$11*(($F$2*0.81-$B$2)/12)</f>
        <v>-327.75</v>
      </c>
      <c r="AD26" s="53">
        <f>AD25+$Y$10*(($F$2*0.81-$B$2)*MOD($X26,AD$11)/12)</f>
        <v>-285.59999999999997</v>
      </c>
      <c r="AE26" s="53">
        <f t="shared" ref="AE26:AE31" si="31">AE25+$Y$10*(($F$2*0.81-$B$2)*MOD($X26,AE$11)/12)</f>
        <v>-335.14999999999992</v>
      </c>
      <c r="AF26" s="53">
        <f t="shared" si="26"/>
        <v>-252.79999999999998</v>
      </c>
      <c r="AG26" s="53">
        <f t="shared" si="27"/>
        <v>-272.7</v>
      </c>
      <c r="AH26" s="53">
        <f t="shared" si="28"/>
        <v>-296.5</v>
      </c>
      <c r="AI26" s="53">
        <f t="shared" si="29"/>
        <v>-324.2</v>
      </c>
      <c r="AJ26" s="53">
        <f t="shared" si="30"/>
        <v>-355.79999999999995</v>
      </c>
      <c r="AK26" s="53">
        <f t="shared" ref="AK26:AK36" si="32">AK25+$Y$10*(($F$2*0.81-$B$2)*MOD($X26,AK$11)/12)</f>
        <v>-391.3</v>
      </c>
      <c r="AL26" s="53">
        <f>AL25+$Y$10*(($F$2*0.81-$B$2)*MOD($X26,AL$11)/12)</f>
        <v>-430.7</v>
      </c>
      <c r="AM26" s="50">
        <f>AM25+MIN(-$B$6,($Y$10*AM$11)*-$B$4)+$Y$10*AM$11*(($F$2*0.81-$B$2)/12)</f>
        <v>-474</v>
      </c>
      <c r="AN26" s="53">
        <f t="shared" si="15"/>
        <v>-234</v>
      </c>
      <c r="AO26" s="53">
        <f t="shared" si="16"/>
        <v>-234</v>
      </c>
      <c r="AP26" s="53">
        <f t="shared" si="17"/>
        <v>-234</v>
      </c>
      <c r="AQ26" s="53">
        <f t="shared" si="18"/>
        <v>-234</v>
      </c>
      <c r="AR26" s="53">
        <f t="shared" si="19"/>
        <v>-234</v>
      </c>
      <c r="AS26" s="53">
        <f t="shared" si="20"/>
        <v>-234</v>
      </c>
      <c r="AT26" s="53">
        <f t="shared" si="21"/>
        <v>-234</v>
      </c>
      <c r="AU26" s="53">
        <f t="shared" si="22"/>
        <v>-234</v>
      </c>
      <c r="AV26" s="53">
        <f t="shared" si="23"/>
        <v>-234</v>
      </c>
    </row>
    <row r="27" spans="1:48" x14ac:dyDescent="0.3">
      <c r="A27" s="44"/>
      <c r="B27" s="44"/>
      <c r="C27" s="45"/>
      <c r="D27" s="46"/>
      <c r="P27" s="1">
        <f t="shared" si="5"/>
        <v>76</v>
      </c>
      <c r="Q27" s="40">
        <f t="shared" si="1"/>
        <v>5700</v>
      </c>
      <c r="R27" s="3">
        <f t="shared" si="0"/>
        <v>0</v>
      </c>
      <c r="S27" s="40">
        <f t="shared" si="2"/>
        <v>3847.5000000000005</v>
      </c>
      <c r="T27" s="4" t="str">
        <f t="shared" si="3"/>
        <v/>
      </c>
      <c r="U27" s="1" t="str">
        <f t="shared" si="4"/>
        <v/>
      </c>
      <c r="X27" s="1">
        <v>16</v>
      </c>
      <c r="Y27" s="50">
        <f t="shared" si="24"/>
        <v>-287.19999999999993</v>
      </c>
      <c r="Z27" s="50">
        <f>Z26+MIN(-$B$6,($Y$10*Z$11)*-$B$4)+$Y$10*Z$11*(($F$2*0.81-$B$2)/12)</f>
        <v>-302.79999999999995</v>
      </c>
      <c r="AA27" s="53">
        <f>AA26+$Y$10*(($F$2*0.81-$B$2)*MOD($X27,AA$11)/12)</f>
        <v>-300.45</v>
      </c>
      <c r="AB27" s="50">
        <f>AB26+MIN(-$B$6,($Y$10*AB$11)*-$B$4)+$Y$10*AB$11*(($F$2*0.81-$B$2)/12)</f>
        <v>-334</v>
      </c>
      <c r="AC27" s="53">
        <f>AC26+$Y$10*(($F$2*0.81-$B$2)*MOD($X27,AC$11)/12)</f>
        <v>-329.7</v>
      </c>
      <c r="AD27" s="53">
        <f>AD26+$Y$10*(($F$2*0.81-$B$2)*MOD($X27,AD$11)/12)</f>
        <v>-293.39999999999998</v>
      </c>
      <c r="AE27" s="53">
        <f t="shared" si="31"/>
        <v>-339.0499999999999</v>
      </c>
      <c r="AF27" s="50">
        <f>AF26+MIN(-$B$6,($Y$10*AF$11)*-$B$4)+$Y$10*AF$11*(($F$2*0.81-$B$2)/12)</f>
        <v>-396.4</v>
      </c>
      <c r="AG27" s="53">
        <f t="shared" si="27"/>
        <v>-286.34999999999997</v>
      </c>
      <c r="AH27" s="53">
        <f t="shared" si="28"/>
        <v>-308.2</v>
      </c>
      <c r="AI27" s="53">
        <f t="shared" si="29"/>
        <v>-333.95</v>
      </c>
      <c r="AJ27" s="53">
        <f t="shared" si="30"/>
        <v>-363.59999999999997</v>
      </c>
      <c r="AK27" s="53">
        <f t="shared" si="32"/>
        <v>-397.15000000000003</v>
      </c>
      <c r="AL27" s="53">
        <f t="shared" ref="AL27:AL38" si="33">AL26+$Y$10*(($F$2*0.81-$B$2)*MOD($X27,AL$11)/12)</f>
        <v>-434.59999999999997</v>
      </c>
      <c r="AM27" s="53">
        <f>AM26+$Y$10*(($F$2*0.81-$B$2)*MOD($X27,AM$11)/12)</f>
        <v>-475.95</v>
      </c>
      <c r="AN27" s="50">
        <f>AN26+MIN(-$B$6,($Y$10*AN$11)*-$B$4)+$Y$10*AN$11*(($F$2*0.81-$B$2)/12)</f>
        <v>-521.20000000000005</v>
      </c>
      <c r="AO27" s="53">
        <f t="shared" si="16"/>
        <v>-265.2</v>
      </c>
      <c r="AP27" s="53">
        <f t="shared" si="17"/>
        <v>-265.2</v>
      </c>
      <c r="AQ27" s="53">
        <f t="shared" si="18"/>
        <v>-265.2</v>
      </c>
      <c r="AR27" s="53">
        <f t="shared" si="19"/>
        <v>-265.2</v>
      </c>
      <c r="AS27" s="53">
        <f t="shared" si="20"/>
        <v>-265.2</v>
      </c>
      <c r="AT27" s="53">
        <f t="shared" si="21"/>
        <v>-265.2</v>
      </c>
      <c r="AU27" s="53">
        <f t="shared" si="22"/>
        <v>-265.2</v>
      </c>
      <c r="AV27" s="53">
        <f t="shared" si="23"/>
        <v>-265.2</v>
      </c>
    </row>
    <row r="28" spans="1:48" x14ac:dyDescent="0.3">
      <c r="A28" s="44"/>
      <c r="B28" s="44"/>
      <c r="C28" s="45"/>
      <c r="D28" s="46"/>
      <c r="P28" s="1">
        <f t="shared" si="5"/>
        <v>80</v>
      </c>
      <c r="Q28" s="40">
        <f t="shared" si="1"/>
        <v>6000</v>
      </c>
      <c r="R28" s="3">
        <f t="shared" si="0"/>
        <v>0</v>
      </c>
      <c r="S28" s="40">
        <f t="shared" si="2"/>
        <v>4050.0000000000005</v>
      </c>
      <c r="T28" s="4" t="str">
        <f t="shared" si="3"/>
        <v/>
      </c>
      <c r="U28" s="1" t="str">
        <f t="shared" si="4"/>
        <v/>
      </c>
      <c r="X28" s="1">
        <v>17</v>
      </c>
      <c r="Y28" s="50">
        <f t="shared" si="24"/>
        <v>-305.14999999999992</v>
      </c>
      <c r="Z28" s="53">
        <f>Z27+$Y$10*(($F$2*0.81-$B$2)/12)</f>
        <v>-304.74999999999994</v>
      </c>
      <c r="AA28" s="53">
        <f>AA27+$Y$10*(($F$2*0.81-$B$2)*MOD($X28,AA$11)/12)</f>
        <v>-304.34999999999997</v>
      </c>
      <c r="AB28" s="53">
        <f>AB27+$Y$10*(($F$2*0.81-$B$2)*MOD($X28,AB$11)/12)</f>
        <v>-335.95</v>
      </c>
      <c r="AC28" s="53">
        <f>AC27+$Y$10*(($F$2*0.81-$B$2)*MOD($X28,AC$11)/12)</f>
        <v>-333.59999999999997</v>
      </c>
      <c r="AD28" s="53">
        <f>AD27+$Y$10*(($F$2*0.81-$B$2)*MOD($X28,AD$11)/12)</f>
        <v>-303.14999999999998</v>
      </c>
      <c r="AE28" s="53">
        <f t="shared" si="31"/>
        <v>-344.89999999999992</v>
      </c>
      <c r="AF28" s="53">
        <f>AF27+$Y$10*(($F$2*0.81-$B$2)*MOD($X28,AF$11)/12)</f>
        <v>-398.34999999999997</v>
      </c>
      <c r="AG28" s="53">
        <f t="shared" si="27"/>
        <v>-301.95</v>
      </c>
      <c r="AH28" s="53">
        <f t="shared" si="28"/>
        <v>-321.84999999999997</v>
      </c>
      <c r="AI28" s="53">
        <f t="shared" si="29"/>
        <v>-345.65</v>
      </c>
      <c r="AJ28" s="53">
        <f t="shared" si="30"/>
        <v>-373.34999999999997</v>
      </c>
      <c r="AK28" s="53">
        <f t="shared" si="32"/>
        <v>-404.95000000000005</v>
      </c>
      <c r="AL28" s="53">
        <f t="shared" si="33"/>
        <v>-440.45</v>
      </c>
      <c r="AM28" s="53">
        <f t="shared" ref="AM28:AM40" si="34">AM27+$Y$10*(($F$2*0.81-$B$2)*MOD($X28,AM$11)/12)</f>
        <v>-479.84999999999997</v>
      </c>
      <c r="AN28" s="53">
        <f>AN27+$Y$10*(($F$2*0.81-$B$2)*MOD($X28,AN$11)/12)</f>
        <v>-523.15000000000009</v>
      </c>
      <c r="AO28" s="50">
        <f>AO27+MIN(-$B$6,($Y$10*AO$11)*-$B$4)+$Y$10*AO$11*(($F$2*0.81-$B$2)/12)</f>
        <v>-570.35</v>
      </c>
      <c r="AP28" s="53">
        <f t="shared" si="17"/>
        <v>-298.34999999999997</v>
      </c>
      <c r="AQ28" s="53">
        <f t="shared" si="18"/>
        <v>-298.34999999999997</v>
      </c>
      <c r="AR28" s="53">
        <f t="shared" si="19"/>
        <v>-298.34999999999997</v>
      </c>
      <c r="AS28" s="53">
        <f t="shared" si="20"/>
        <v>-298.34999999999997</v>
      </c>
      <c r="AT28" s="53">
        <f t="shared" si="21"/>
        <v>-298.34999999999997</v>
      </c>
      <c r="AU28" s="53">
        <f t="shared" si="22"/>
        <v>-298.34999999999997</v>
      </c>
      <c r="AV28" s="53">
        <f t="shared" si="23"/>
        <v>-298.34999999999997</v>
      </c>
    </row>
    <row r="29" spans="1:48" x14ac:dyDescent="0.3">
      <c r="A29" s="44"/>
      <c r="B29" s="44"/>
      <c r="C29" s="45"/>
      <c r="D29" s="46"/>
      <c r="P29" s="1">
        <f t="shared" si="5"/>
        <v>84</v>
      </c>
      <c r="Q29" s="40">
        <f t="shared" si="1"/>
        <v>6300</v>
      </c>
      <c r="R29" s="3">
        <f t="shared" si="0"/>
        <v>0</v>
      </c>
      <c r="S29" s="40">
        <f t="shared" si="2"/>
        <v>4252.5</v>
      </c>
      <c r="T29" s="4" t="str">
        <f t="shared" si="3"/>
        <v/>
      </c>
      <c r="U29" s="1" t="str">
        <f t="shared" si="4"/>
        <v/>
      </c>
      <c r="X29" s="1">
        <v>18</v>
      </c>
      <c r="Y29" s="50">
        <f t="shared" si="24"/>
        <v>-323.09999999999991</v>
      </c>
      <c r="Z29" s="50">
        <f>Z28+MIN(-$B$6,($Y$10*Z$11)*-$B$4)+$Y$10*Z$11*(($F$2*0.81-$B$2)/12)</f>
        <v>-340.64999999999992</v>
      </c>
      <c r="AA29" s="50">
        <f>AA28+MIN(-$B$6,($Y$10*AA$11)*-$B$4)+$Y$10*AA$11*(($F$2*0.81-$B$2)/12)</f>
        <v>-358.2</v>
      </c>
      <c r="AB29" s="53">
        <f>AB28+$Y$10*(($F$2*0.81-$B$2)*MOD($X29,AB$11)/12)</f>
        <v>-339.84999999999997</v>
      </c>
      <c r="AC29" s="53">
        <f>AC28+$Y$10*(($F$2*0.81-$B$2)*MOD($X29,AC$11)/12)</f>
        <v>-339.45</v>
      </c>
      <c r="AD29" s="50">
        <f>AD28+MIN(-$B$6,($Y$10*AD$11)*-$B$4)+$Y$10*AD$11*(($F$2*0.81-$B$2)/12)</f>
        <v>-410.84999999999997</v>
      </c>
      <c r="AE29" s="53">
        <f t="shared" si="31"/>
        <v>-352.69999999999993</v>
      </c>
      <c r="AF29" s="53">
        <f t="shared" ref="AF29:AF34" si="35">AF28+$Y$10*(($F$2*0.81-$B$2)*MOD($X29,AF$11)/12)</f>
        <v>-402.24999999999994</v>
      </c>
      <c r="AG29" s="50">
        <f>AG28+MIN(-$B$6,($Y$10*AG$11)*-$B$4)+$Y$10*AG$11*(($F$2*0.81-$B$2)/12)</f>
        <v>-463.5</v>
      </c>
      <c r="AH29" s="53">
        <f t="shared" si="28"/>
        <v>-337.45</v>
      </c>
      <c r="AI29" s="53">
        <f t="shared" si="29"/>
        <v>-359.29999999999995</v>
      </c>
      <c r="AJ29" s="53">
        <f t="shared" si="30"/>
        <v>-385.04999999999995</v>
      </c>
      <c r="AK29" s="53">
        <f t="shared" si="32"/>
        <v>-414.70000000000005</v>
      </c>
      <c r="AL29" s="53">
        <f t="shared" si="33"/>
        <v>-448.25</v>
      </c>
      <c r="AM29" s="53">
        <f t="shared" si="34"/>
        <v>-485.7</v>
      </c>
      <c r="AN29" s="53">
        <f t="shared" ref="AN29:AN42" si="36">AN28+$Y$10*(($F$2*0.81-$B$2)*MOD($X29,AN$11)/12)</f>
        <v>-527.05000000000007</v>
      </c>
      <c r="AO29" s="53">
        <f>AO28+$Y$10*(($F$2*0.81-$B$2)*MOD($X29,AO$11)/12)</f>
        <v>-572.30000000000007</v>
      </c>
      <c r="AP29" s="50">
        <f>AP28+MIN(-$B$6,($Y$10*AP$11)*-$B$4)+$Y$10*AP$11*(($F$2*0.81-$B$2)/12)</f>
        <v>-621.44999999999993</v>
      </c>
      <c r="AQ29" s="53">
        <f t="shared" si="18"/>
        <v>-333.44999999999993</v>
      </c>
      <c r="AR29" s="53">
        <f t="shared" si="19"/>
        <v>-333.44999999999993</v>
      </c>
      <c r="AS29" s="53">
        <f t="shared" si="20"/>
        <v>-333.44999999999993</v>
      </c>
      <c r="AT29" s="53">
        <f t="shared" si="21"/>
        <v>-333.44999999999993</v>
      </c>
      <c r="AU29" s="53">
        <f t="shared" si="22"/>
        <v>-333.44999999999993</v>
      </c>
      <c r="AV29" s="53">
        <f t="shared" si="23"/>
        <v>-333.44999999999993</v>
      </c>
    </row>
    <row r="30" spans="1:48" x14ac:dyDescent="0.3">
      <c r="A30" s="44"/>
      <c r="B30" s="44"/>
      <c r="C30" s="45"/>
      <c r="D30" s="46"/>
      <c r="P30" s="1">
        <f t="shared" si="5"/>
        <v>88</v>
      </c>
      <c r="Q30" s="40">
        <f t="shared" si="1"/>
        <v>6600</v>
      </c>
      <c r="R30" s="3">
        <f t="shared" si="0"/>
        <v>0</v>
      </c>
      <c r="S30" s="40">
        <f t="shared" si="2"/>
        <v>4455</v>
      </c>
      <c r="T30" s="4" t="str">
        <f t="shared" si="3"/>
        <v/>
      </c>
      <c r="U30" s="1" t="str">
        <f t="shared" si="4"/>
        <v/>
      </c>
      <c r="X30" s="1">
        <v>19</v>
      </c>
      <c r="Y30" s="50">
        <f t="shared" si="24"/>
        <v>-341.0499999999999</v>
      </c>
      <c r="Z30" s="53">
        <f>Z29+$Y$10*(($F$2*0.81-$B$2)/12)</f>
        <v>-342.59999999999991</v>
      </c>
      <c r="AA30" s="53">
        <f>AA29+$Y$10*(($F$2*0.81-$B$2)*MOD($X30,AA$11)/12)</f>
        <v>-360.15</v>
      </c>
      <c r="AB30" s="53">
        <f>AB29+$Y$10*(($F$2*0.81-$B$2)*MOD($X30,AB$11)/12)</f>
        <v>-345.7</v>
      </c>
      <c r="AC30" s="53">
        <f>AC29+$Y$10*(($F$2*0.81-$B$2)*MOD($X30,AC$11)/12)</f>
        <v>-347.25</v>
      </c>
      <c r="AD30" s="53">
        <f>AD29+$Y$10*(($F$2*0.81-$B$2)*MOD($X30,AD$11)/12)</f>
        <v>-412.79999999999995</v>
      </c>
      <c r="AE30" s="53">
        <f t="shared" si="31"/>
        <v>-362.44999999999993</v>
      </c>
      <c r="AF30" s="53">
        <f t="shared" si="35"/>
        <v>-408.09999999999997</v>
      </c>
      <c r="AG30" s="53">
        <f>AG29+$Y$10*(($F$2*0.81-$B$2)*MOD($X30,AG$11)/12)</f>
        <v>-465.45</v>
      </c>
      <c r="AH30" s="53">
        <f t="shared" si="28"/>
        <v>-355</v>
      </c>
      <c r="AI30" s="53">
        <f t="shared" si="29"/>
        <v>-374.9</v>
      </c>
      <c r="AJ30" s="53">
        <f t="shared" si="30"/>
        <v>-398.69999999999993</v>
      </c>
      <c r="AK30" s="53">
        <f t="shared" si="32"/>
        <v>-426.40000000000003</v>
      </c>
      <c r="AL30" s="53">
        <f t="shared" si="33"/>
        <v>-458</v>
      </c>
      <c r="AM30" s="53">
        <f t="shared" si="34"/>
        <v>-493.5</v>
      </c>
      <c r="AN30" s="53">
        <f t="shared" si="36"/>
        <v>-532.90000000000009</v>
      </c>
      <c r="AO30" s="53">
        <f t="shared" ref="AO30:AO44" si="37">AO29+$Y$10*(($F$2*0.81-$B$2)*MOD($X30,AO$11)/12)</f>
        <v>-576.20000000000005</v>
      </c>
      <c r="AP30" s="53">
        <f>AP29+$Y$10*(($F$2*0.81-$B$2)*MOD($X30,AP$11)/12)</f>
        <v>-623.4</v>
      </c>
      <c r="AQ30" s="50">
        <f>AQ29+MIN(-$B$6,($Y$10*AQ$11)*-$B$4)+$Y$10*AQ$11*(($F$2*0.81-$B$2)/12)</f>
        <v>-674.49999999999989</v>
      </c>
      <c r="AR30" s="53">
        <f t="shared" si="19"/>
        <v>-370.49999999999994</v>
      </c>
      <c r="AS30" s="53">
        <f t="shared" si="20"/>
        <v>-370.49999999999994</v>
      </c>
      <c r="AT30" s="53">
        <f t="shared" si="21"/>
        <v>-370.49999999999994</v>
      </c>
      <c r="AU30" s="53">
        <f t="shared" si="22"/>
        <v>-370.49999999999994</v>
      </c>
      <c r="AV30" s="53">
        <f t="shared" si="23"/>
        <v>-370.49999999999994</v>
      </c>
    </row>
    <row r="31" spans="1:48" x14ac:dyDescent="0.3">
      <c r="A31" s="44"/>
      <c r="B31" s="44"/>
      <c r="C31" s="45"/>
      <c r="D31" s="46"/>
      <c r="P31" s="1">
        <f t="shared" si="5"/>
        <v>92</v>
      </c>
      <c r="Q31" s="40">
        <f t="shared" si="1"/>
        <v>6900</v>
      </c>
      <c r="R31" s="3">
        <f t="shared" si="0"/>
        <v>0</v>
      </c>
      <c r="S31" s="40">
        <f t="shared" si="2"/>
        <v>4657.5</v>
      </c>
      <c r="T31" s="4" t="str">
        <f t="shared" si="3"/>
        <v/>
      </c>
      <c r="U31" s="1" t="str">
        <f t="shared" si="4"/>
        <v/>
      </c>
      <c r="X31" s="1">
        <v>20</v>
      </c>
      <c r="Y31" s="50">
        <f t="shared" si="24"/>
        <v>-358.99999999999989</v>
      </c>
      <c r="Z31" s="50">
        <f>Z30+MIN(-$B$6,($Y$10*Z$11)*-$B$4)+$Y$10*Z$11*(($F$2*0.81-$B$2)/12)</f>
        <v>-378.49999999999989</v>
      </c>
      <c r="AA31" s="53">
        <f>AA30+$Y$10*(($F$2*0.81-$B$2)*MOD($X31,AA$11)/12)</f>
        <v>-364.04999999999995</v>
      </c>
      <c r="AB31" s="50">
        <f>AB30+MIN(-$B$6,($Y$10*AB$11)*-$B$4)+$Y$10*AB$11*(($F$2*0.81-$B$2)/12)</f>
        <v>-417.5</v>
      </c>
      <c r="AC31" s="50">
        <f>AC30+MIN(-$B$6,($Y$10*AC$11)*-$B$4)+$Y$10*AC$11*(($F$2*0.81-$B$2)/12)</f>
        <v>-437</v>
      </c>
      <c r="AD31" s="53">
        <f>AD30+$Y$10*(($F$2*0.81-$B$2)*MOD($X31,AD$11)/12)</f>
        <v>-416.69999999999993</v>
      </c>
      <c r="AE31" s="53">
        <f t="shared" si="31"/>
        <v>-374.14999999999992</v>
      </c>
      <c r="AF31" s="53">
        <f t="shared" si="35"/>
        <v>-415.9</v>
      </c>
      <c r="AG31" s="53">
        <f t="shared" ref="AG31:AG37" si="38">AG30+$Y$10*(($F$2*0.81-$B$2)*MOD($X31,AG$11)/12)</f>
        <v>-469.34999999999997</v>
      </c>
      <c r="AH31" s="50">
        <f>AH30+MIN(-$B$6,($Y$10*AH$11)*-$B$4)+$Y$10*AH$11*(($F$2*0.81-$B$2)/12)</f>
        <v>-534.5</v>
      </c>
      <c r="AI31" s="53">
        <f t="shared" si="29"/>
        <v>-392.45</v>
      </c>
      <c r="AJ31" s="53">
        <f t="shared" si="30"/>
        <v>-414.29999999999995</v>
      </c>
      <c r="AK31" s="53">
        <f t="shared" si="32"/>
        <v>-440.05</v>
      </c>
      <c r="AL31" s="53">
        <f t="shared" si="33"/>
        <v>-469.7</v>
      </c>
      <c r="AM31" s="53">
        <f t="shared" si="34"/>
        <v>-503.25</v>
      </c>
      <c r="AN31" s="53">
        <f t="shared" si="36"/>
        <v>-540.70000000000005</v>
      </c>
      <c r="AO31" s="53">
        <f t="shared" si="37"/>
        <v>-582.05000000000007</v>
      </c>
      <c r="AP31" s="53">
        <f t="shared" ref="AP31:AP82" si="39">AP30+$Y$10*(($F$2*0.81-$B$2)*MOD($X31,AP$11)/12)</f>
        <v>-627.29999999999995</v>
      </c>
      <c r="AQ31" s="53">
        <f t="shared" ref="AQ31:AQ36" si="40">AQ30+$Y$10*(($F$2*0.81-$B$2)*MOD($X31,AQ$11)/12)</f>
        <v>-676.44999999999993</v>
      </c>
      <c r="AR31" s="50">
        <f>AR30+MIN(-$B$6,($Y$10*AR$11)*-$B$4)+$Y$10*AR$11*(($F$2*0.81-$B$2)/12)</f>
        <v>-729.5</v>
      </c>
      <c r="AS31" s="53">
        <f t="shared" si="20"/>
        <v>-409.49999999999994</v>
      </c>
      <c r="AT31" s="53">
        <f t="shared" si="21"/>
        <v>-409.49999999999994</v>
      </c>
      <c r="AU31" s="53">
        <f t="shared" si="22"/>
        <v>-409.49999999999994</v>
      </c>
      <c r="AV31" s="53">
        <f t="shared" si="23"/>
        <v>-409.49999999999994</v>
      </c>
    </row>
    <row r="32" spans="1:48" x14ac:dyDescent="0.3">
      <c r="A32" s="44"/>
      <c r="B32" s="44"/>
      <c r="C32" s="45"/>
      <c r="D32" s="46"/>
      <c r="P32" s="1">
        <f t="shared" si="5"/>
        <v>96</v>
      </c>
      <c r="Q32" s="40">
        <f t="shared" si="1"/>
        <v>7200</v>
      </c>
      <c r="R32" s="3">
        <f t="shared" si="0"/>
        <v>0</v>
      </c>
      <c r="S32" s="40">
        <f t="shared" si="2"/>
        <v>4860</v>
      </c>
      <c r="T32" s="4" t="str">
        <f t="shared" si="3"/>
        <v/>
      </c>
      <c r="U32" s="1" t="str">
        <f t="shared" si="4"/>
        <v/>
      </c>
      <c r="X32" s="1">
        <v>21</v>
      </c>
      <c r="Y32" s="50">
        <f t="shared" si="24"/>
        <v>-376.94999999999987</v>
      </c>
      <c r="Z32" s="53">
        <f>Z31+$Y$10*(($F$2*0.81-$B$2)/12)</f>
        <v>-380.44999999999987</v>
      </c>
      <c r="AA32" s="50">
        <f>AA31+MIN(-$B$6,($Y$10*AA$11)*-$B$4)+$Y$10*AA$11*(($F$2*0.81-$B$2)/12)</f>
        <v>-417.9</v>
      </c>
      <c r="AB32" s="53">
        <f t="shared" ref="AB32:AC34" si="41">AB31+$Y$10*(($F$2*0.81-$B$2)*MOD($X32,AB$11)/12)</f>
        <v>-419.45</v>
      </c>
      <c r="AC32" s="53">
        <f t="shared" si="41"/>
        <v>-438.95</v>
      </c>
      <c r="AD32" s="53">
        <f>AD31+$Y$10*(($F$2*0.81-$B$2)*MOD($X32,AD$11)/12)</f>
        <v>-422.54999999999995</v>
      </c>
      <c r="AE32" s="50">
        <f>AE31+MIN(-$B$6,($Y$10*AE$11)*-$B$4)+$Y$10*AE$11*(($F$2*0.81-$B$2)/12)</f>
        <v>-499.7999999999999</v>
      </c>
      <c r="AF32" s="53">
        <f t="shared" si="35"/>
        <v>-425.65</v>
      </c>
      <c r="AG32" s="53">
        <f t="shared" si="38"/>
        <v>-475.2</v>
      </c>
      <c r="AH32" s="53">
        <f>AH31+$Y$10*(($F$2*0.81-$B$2)*MOD($X32,AH$11)/12)</f>
        <v>-536.45000000000005</v>
      </c>
      <c r="AI32" s="53">
        <f t="shared" si="29"/>
        <v>-411.95</v>
      </c>
      <c r="AJ32" s="53">
        <f t="shared" si="30"/>
        <v>-431.84999999999997</v>
      </c>
      <c r="AK32" s="53">
        <f t="shared" si="32"/>
        <v>-455.65000000000003</v>
      </c>
      <c r="AL32" s="53">
        <f t="shared" si="33"/>
        <v>-483.34999999999997</v>
      </c>
      <c r="AM32" s="53">
        <f t="shared" si="34"/>
        <v>-514.95000000000005</v>
      </c>
      <c r="AN32" s="53">
        <f t="shared" si="36"/>
        <v>-550.45000000000005</v>
      </c>
      <c r="AO32" s="53">
        <f t="shared" si="37"/>
        <v>-589.85</v>
      </c>
      <c r="AP32" s="53">
        <f t="shared" si="39"/>
        <v>-633.15</v>
      </c>
      <c r="AQ32" s="53">
        <f t="shared" si="40"/>
        <v>-680.34999999999991</v>
      </c>
      <c r="AR32" s="53">
        <f>AR31+$Y$10*(($F$2*0.81-$B$2)*MOD($X32,AR$11)/12)</f>
        <v>-731.45</v>
      </c>
      <c r="AS32" s="50">
        <f>AS31+MIN(-$B$6,($Y$10*AS$11)*-$B$4)+$Y$10*AS$11*(($F$2*0.81-$B$2)/12)</f>
        <v>-786.45</v>
      </c>
      <c r="AT32" s="53">
        <f t="shared" si="21"/>
        <v>-450.44999999999993</v>
      </c>
      <c r="AU32" s="53">
        <f t="shared" si="22"/>
        <v>-450.44999999999993</v>
      </c>
      <c r="AV32" s="53">
        <f t="shared" si="23"/>
        <v>-450.44999999999993</v>
      </c>
    </row>
    <row r="33" spans="1:48" x14ac:dyDescent="0.3">
      <c r="A33" s="44"/>
      <c r="B33" s="44"/>
      <c r="C33" s="45"/>
      <c r="D33" s="46"/>
      <c r="P33" s="1">
        <f t="shared" si="5"/>
        <v>100</v>
      </c>
      <c r="Q33" s="40">
        <f t="shared" si="1"/>
        <v>7500</v>
      </c>
      <c r="R33" s="3">
        <f t="shared" si="0"/>
        <v>0</v>
      </c>
      <c r="S33" s="40">
        <f t="shared" si="2"/>
        <v>5062.5</v>
      </c>
      <c r="T33" s="4" t="str">
        <f t="shared" si="3"/>
        <v/>
      </c>
      <c r="U33" s="1" t="str">
        <f t="shared" si="4"/>
        <v/>
      </c>
      <c r="X33" s="1">
        <v>22</v>
      </c>
      <c r="Y33" s="50">
        <f t="shared" si="24"/>
        <v>-394.89999999999986</v>
      </c>
      <c r="Z33" s="50">
        <f>Z32+MIN(-$B$6,($Y$10*Z$11)*-$B$4)+$Y$10*Z$11*(($F$2*0.81-$B$2)/12)</f>
        <v>-416.34999999999985</v>
      </c>
      <c r="AA33" s="53">
        <f>AA32+$Y$10*(($F$2*0.81-$B$2)*MOD($X33,AA$11)/12)</f>
        <v>-419.84999999999997</v>
      </c>
      <c r="AB33" s="53">
        <f t="shared" si="41"/>
        <v>-423.34999999999997</v>
      </c>
      <c r="AC33" s="53">
        <f t="shared" si="41"/>
        <v>-442.84999999999997</v>
      </c>
      <c r="AD33" s="53">
        <f>AD32+$Y$10*(($F$2*0.81-$B$2)*MOD($X33,AD$11)/12)</f>
        <v>-430.34999999999997</v>
      </c>
      <c r="AE33" s="53">
        <f t="shared" ref="AE33:AE38" si="42">AE32+$Y$10*(($F$2*0.81-$B$2)*MOD($X33,AE$11)/12)</f>
        <v>-501.74999999999989</v>
      </c>
      <c r="AF33" s="53">
        <f t="shared" si="35"/>
        <v>-437.34999999999997</v>
      </c>
      <c r="AG33" s="53">
        <f t="shared" si="38"/>
        <v>-483</v>
      </c>
      <c r="AH33" s="53">
        <f t="shared" ref="AH33:AH40" si="43">AH32+$Y$10*(($F$2*0.81-$B$2)*MOD($X33,AH$11)/12)</f>
        <v>-540.35</v>
      </c>
      <c r="AI33" s="50">
        <f>AI32+MIN(-$B$6,($Y$10*AI$11)*-$B$4)+$Y$10*AI$11*(($F$2*0.81-$B$2)/12)</f>
        <v>-609.40000000000009</v>
      </c>
      <c r="AJ33" s="53">
        <f t="shared" si="30"/>
        <v>-451.34999999999997</v>
      </c>
      <c r="AK33" s="53">
        <f t="shared" si="32"/>
        <v>-473.20000000000005</v>
      </c>
      <c r="AL33" s="53">
        <f t="shared" si="33"/>
        <v>-498.95</v>
      </c>
      <c r="AM33" s="53">
        <f t="shared" si="34"/>
        <v>-528.6</v>
      </c>
      <c r="AN33" s="53">
        <f t="shared" si="36"/>
        <v>-562.15000000000009</v>
      </c>
      <c r="AO33" s="53">
        <f t="shared" si="37"/>
        <v>-599.6</v>
      </c>
      <c r="AP33" s="53">
        <f t="shared" si="39"/>
        <v>-640.94999999999993</v>
      </c>
      <c r="AQ33" s="53">
        <f t="shared" si="40"/>
        <v>-686.19999999999993</v>
      </c>
      <c r="AR33" s="53">
        <f>AR32+$Y$10*(($F$2*0.81-$B$2)*MOD($X33,AR$11)/12)</f>
        <v>-735.35</v>
      </c>
      <c r="AS33" s="53">
        <f>AS32+$Y$10*(($F$2*0.81-$B$2)*MOD($X33,AS$11)/12)</f>
        <v>-788.40000000000009</v>
      </c>
      <c r="AT33" s="50">
        <f>AT32+MIN(-$B$6,($Y$10*AT$11)*-$B$4)+$Y$10*AT$11*(($F$2*0.81-$B$2)/12)</f>
        <v>-845.34999999999991</v>
      </c>
      <c r="AU33" s="53">
        <f t="shared" si="22"/>
        <v>-493.34999999999991</v>
      </c>
      <c r="AV33" s="53">
        <f t="shared" si="23"/>
        <v>-493.34999999999991</v>
      </c>
    </row>
    <row r="34" spans="1:48" x14ac:dyDescent="0.3">
      <c r="A34" s="44"/>
      <c r="B34" s="44"/>
      <c r="C34" s="45"/>
      <c r="D34" s="46"/>
      <c r="P34" s="1">
        <f t="shared" si="5"/>
        <v>104</v>
      </c>
      <c r="Q34" s="40">
        <f t="shared" si="1"/>
        <v>7800</v>
      </c>
      <c r="R34" s="3">
        <f t="shared" si="0"/>
        <v>0</v>
      </c>
      <c r="S34" s="40">
        <f t="shared" si="2"/>
        <v>5265</v>
      </c>
      <c r="T34" s="4" t="str">
        <f t="shared" si="3"/>
        <v/>
      </c>
      <c r="U34" s="1" t="str">
        <f t="shared" si="4"/>
        <v/>
      </c>
      <c r="X34" s="1">
        <v>23</v>
      </c>
      <c r="Y34" s="50">
        <f t="shared" si="24"/>
        <v>-412.84999999999985</v>
      </c>
      <c r="Z34" s="53">
        <f>Z33+$Y$10*(($F$2*0.81-$B$2)/12)</f>
        <v>-418.29999999999984</v>
      </c>
      <c r="AA34" s="53">
        <f>AA33+$Y$10*(($F$2*0.81-$B$2)*MOD($X34,AA$11)/12)</f>
        <v>-423.74999999999994</v>
      </c>
      <c r="AB34" s="53">
        <f t="shared" si="41"/>
        <v>-429.2</v>
      </c>
      <c r="AC34" s="53">
        <f t="shared" si="41"/>
        <v>-448.7</v>
      </c>
      <c r="AD34" s="53">
        <f>AD33+$Y$10*(($F$2*0.81-$B$2)*MOD($X34,AD$11)/12)</f>
        <v>-440.09999999999997</v>
      </c>
      <c r="AE34" s="53">
        <f t="shared" si="42"/>
        <v>-505.64999999999986</v>
      </c>
      <c r="AF34" s="53">
        <f t="shared" si="35"/>
        <v>-450.99999999999994</v>
      </c>
      <c r="AG34" s="53">
        <f t="shared" si="38"/>
        <v>-492.75</v>
      </c>
      <c r="AH34" s="53">
        <f t="shared" si="43"/>
        <v>-546.20000000000005</v>
      </c>
      <c r="AI34" s="53">
        <f>AI33+$Y$10*(($F$2*0.81-$B$2)*MOD($X34,AI$11)/12)</f>
        <v>-611.35000000000014</v>
      </c>
      <c r="AJ34" s="53">
        <f t="shared" si="30"/>
        <v>-472.79999999999995</v>
      </c>
      <c r="AK34" s="53">
        <f t="shared" si="32"/>
        <v>-492.70000000000005</v>
      </c>
      <c r="AL34" s="53">
        <f t="shared" si="33"/>
        <v>-516.5</v>
      </c>
      <c r="AM34" s="53">
        <f t="shared" si="34"/>
        <v>-544.20000000000005</v>
      </c>
      <c r="AN34" s="53">
        <f t="shared" si="36"/>
        <v>-575.80000000000007</v>
      </c>
      <c r="AO34" s="53">
        <f t="shared" si="37"/>
        <v>-611.30000000000007</v>
      </c>
      <c r="AP34" s="53">
        <f t="shared" si="39"/>
        <v>-650.69999999999993</v>
      </c>
      <c r="AQ34" s="53">
        <f t="shared" si="40"/>
        <v>-693.99999999999989</v>
      </c>
      <c r="AR34" s="53">
        <f>AR33+$Y$10*(($F$2*0.81-$B$2)*MOD($X34,AR$11)/12)</f>
        <v>-741.2</v>
      </c>
      <c r="AS34" s="53">
        <f>AS33+$Y$10*(($F$2*0.81-$B$2)*MOD($X34,AS$11)/12)</f>
        <v>-792.30000000000007</v>
      </c>
      <c r="AT34" s="53">
        <f>AT33+$Y$10*(($F$2*0.81-$B$2)*MOD($X34,AT$11)/12)</f>
        <v>-847.3</v>
      </c>
      <c r="AU34" s="50">
        <f>AU33+MIN(-$B$6,($Y$10*AU$11)*-$B$4)+$Y$10*AU$11*(($F$2*0.81-$B$2)/12)</f>
        <v>-906.19999999999993</v>
      </c>
      <c r="AV34" s="53">
        <f t="shared" si="23"/>
        <v>-538.19999999999993</v>
      </c>
    </row>
    <row r="35" spans="1:48" x14ac:dyDescent="0.3">
      <c r="A35" s="44"/>
      <c r="B35" s="44"/>
      <c r="C35" s="45"/>
      <c r="D35" s="46"/>
      <c r="P35" s="1">
        <f t="shared" si="5"/>
        <v>108</v>
      </c>
      <c r="Q35" s="40">
        <f t="shared" si="1"/>
        <v>8100</v>
      </c>
      <c r="R35" s="3">
        <f t="shared" si="0"/>
        <v>0</v>
      </c>
      <c r="S35" s="40">
        <f t="shared" si="2"/>
        <v>5467.5</v>
      </c>
      <c r="T35" s="4" t="str">
        <f t="shared" si="3"/>
        <v/>
      </c>
      <c r="U35" s="1" t="str">
        <f t="shared" si="4"/>
        <v/>
      </c>
      <c r="X35" s="1">
        <v>24</v>
      </c>
      <c r="Y35" s="50">
        <f t="shared" si="24"/>
        <v>-430.79999999999984</v>
      </c>
      <c r="Z35" s="50">
        <f>Z34+MIN(-$B$6,($Y$10*Z$11)*-$B$4)+$Y$10*Z$11*(($F$2*0.81-$B$2)/12)</f>
        <v>-454.19999999999982</v>
      </c>
      <c r="AA35" s="50">
        <f>AA34+MIN(-$B$6,($Y$10*AA$11)*-$B$4)+$Y$10*AA$11*(($F$2*0.81-$B$2)/12)</f>
        <v>-477.59999999999997</v>
      </c>
      <c r="AB35" s="50">
        <f>AB34+MIN(-$B$6,($Y$10*AB$11)*-$B$4)+$Y$10*AB$11*(($F$2*0.81-$B$2)/12)</f>
        <v>-501</v>
      </c>
      <c r="AC35" s="53">
        <f>AC34+$Y$10*(($F$2*0.81-$B$2)*MOD($X35,AC$11)/12)</f>
        <v>-456.5</v>
      </c>
      <c r="AD35" s="50">
        <f>AD34+MIN(-$B$6,($Y$10*AD$11)*-$B$4)+$Y$10*AD$11*(($F$2*0.81-$B$2)/12)</f>
        <v>-547.79999999999995</v>
      </c>
      <c r="AE35" s="53">
        <f t="shared" si="42"/>
        <v>-511.49999999999989</v>
      </c>
      <c r="AF35" s="50">
        <f>AF34+MIN(-$B$6,($Y$10*AF$11)*-$B$4)+$Y$10*AF$11*(($F$2*0.81-$B$2)/12)</f>
        <v>-594.6</v>
      </c>
      <c r="AG35" s="53">
        <f t="shared" si="38"/>
        <v>-504.45</v>
      </c>
      <c r="AH35" s="53">
        <f t="shared" si="43"/>
        <v>-554</v>
      </c>
      <c r="AI35" s="53">
        <f t="shared" ref="AI35:AI43" si="44">AI34+$Y$10*(($F$2*0.81-$B$2)*MOD($X35,AI$11)/12)</f>
        <v>-615.25000000000011</v>
      </c>
      <c r="AJ35" s="50">
        <f>AJ34+MIN(-$B$6,($Y$10*AJ$11)*-$B$4)+$Y$10*AJ$11*(($F$2*0.81-$B$2)/12)</f>
        <v>-688.19999999999993</v>
      </c>
      <c r="AK35" s="53">
        <f t="shared" si="32"/>
        <v>-514.15000000000009</v>
      </c>
      <c r="AL35" s="53">
        <f t="shared" si="33"/>
        <v>-536</v>
      </c>
      <c r="AM35" s="53">
        <f t="shared" si="34"/>
        <v>-561.75</v>
      </c>
      <c r="AN35" s="53">
        <f t="shared" si="36"/>
        <v>-591.40000000000009</v>
      </c>
      <c r="AO35" s="53">
        <f t="shared" si="37"/>
        <v>-624.95000000000005</v>
      </c>
      <c r="AP35" s="53">
        <f t="shared" si="39"/>
        <v>-662.4</v>
      </c>
      <c r="AQ35" s="53">
        <f t="shared" si="40"/>
        <v>-703.74999999999989</v>
      </c>
      <c r="AR35" s="53">
        <f>AR34+$Y$10*(($F$2*0.81-$B$2)*MOD($X35,AR$11)/12)</f>
        <v>-749</v>
      </c>
      <c r="AS35" s="53">
        <f>AS34+$Y$10*(($F$2*0.81-$B$2)*MOD($X35,AS$11)/12)</f>
        <v>-798.15000000000009</v>
      </c>
      <c r="AT35" s="53">
        <f>AT34+$Y$10*(($F$2*0.81-$B$2)*MOD($X35,AT$11)/12)</f>
        <v>-851.19999999999993</v>
      </c>
      <c r="AU35" s="53">
        <f>AU34+$Y$10*(($F$2*0.81-$B$2)*MOD($X35,AU$11)/12)</f>
        <v>-908.15</v>
      </c>
      <c r="AV35" s="50">
        <f>AV34+MIN(-$B$6,($Y$10*AV$11)*-$B$4)+$Y$10*AV$11*(($F$2*0.81-$B$2)/12)</f>
        <v>-968.99999999999989</v>
      </c>
    </row>
    <row r="36" spans="1:48" x14ac:dyDescent="0.3">
      <c r="A36" s="44"/>
      <c r="B36" s="44"/>
      <c r="C36" s="45"/>
      <c r="D36" s="46"/>
      <c r="P36" s="1">
        <f t="shared" si="5"/>
        <v>112</v>
      </c>
      <c r="Q36" s="40">
        <f t="shared" si="1"/>
        <v>8400</v>
      </c>
      <c r="R36" s="3">
        <f t="shared" si="0"/>
        <v>0</v>
      </c>
      <c r="S36" s="40">
        <f t="shared" si="2"/>
        <v>5670</v>
      </c>
      <c r="T36" s="4" t="str">
        <f t="shared" si="3"/>
        <v/>
      </c>
      <c r="U36" s="1" t="str">
        <f t="shared" si="4"/>
        <v/>
      </c>
      <c r="X36" s="1">
        <v>25</v>
      </c>
      <c r="Y36" s="50">
        <f t="shared" si="24"/>
        <v>-448.74999999999983</v>
      </c>
      <c r="Z36" s="53">
        <f>Z35+$Y$10*(($F$2*0.81-$B$2)/12)</f>
        <v>-456.14999999999981</v>
      </c>
      <c r="AA36" s="53">
        <f>AA35+$Y$10*(($F$2*0.81-$B$2)*MOD($X36,AA$11)/12)</f>
        <v>-479.54999999999995</v>
      </c>
      <c r="AB36" s="53">
        <f>AB35+$Y$10*(($F$2*0.81-$B$2)*MOD($X36,AB$11)/12)</f>
        <v>-502.95</v>
      </c>
      <c r="AC36" s="50">
        <f>AC35+MIN(-$B$6,($Y$10*AC$11)*-$B$4)+$Y$10*AC$11*(($F$2*0.81-$B$2)/12)</f>
        <v>-546.25</v>
      </c>
      <c r="AD36" s="53">
        <f>AD35+$Y$10*(($F$2*0.81-$B$2)*MOD($X36,AD$11)/12)</f>
        <v>-549.75</v>
      </c>
      <c r="AE36" s="53">
        <f t="shared" si="42"/>
        <v>-519.29999999999984</v>
      </c>
      <c r="AF36" s="53">
        <f>AF35+$Y$10*(($F$2*0.81-$B$2)*MOD($X36,AF$11)/12)</f>
        <v>-596.55000000000007</v>
      </c>
      <c r="AG36" s="53">
        <f t="shared" si="38"/>
        <v>-518.1</v>
      </c>
      <c r="AH36" s="53">
        <f t="shared" si="43"/>
        <v>-563.75</v>
      </c>
      <c r="AI36" s="53">
        <f t="shared" si="44"/>
        <v>-621.10000000000014</v>
      </c>
      <c r="AJ36" s="53">
        <f>AJ35+$Y$10*(($F$2*0.81-$B$2)*MOD($X36,AJ$11)/12)</f>
        <v>-690.15</v>
      </c>
      <c r="AK36" s="53">
        <f t="shared" si="32"/>
        <v>-537.55000000000007</v>
      </c>
      <c r="AL36" s="53">
        <f t="shared" si="33"/>
        <v>-557.45000000000005</v>
      </c>
      <c r="AM36" s="53">
        <f t="shared" si="34"/>
        <v>-581.25</v>
      </c>
      <c r="AN36" s="53">
        <f t="shared" si="36"/>
        <v>-608.95000000000005</v>
      </c>
      <c r="AO36" s="53">
        <f t="shared" si="37"/>
        <v>-640.55000000000007</v>
      </c>
      <c r="AP36" s="53">
        <f t="shared" si="39"/>
        <v>-676.05</v>
      </c>
      <c r="AQ36" s="53">
        <f t="shared" si="40"/>
        <v>-715.44999999999993</v>
      </c>
      <c r="AR36" s="53">
        <f>AR35+$Y$10*(($F$2*0.81-$B$2)*MOD($X36,AR$11)/12)</f>
        <v>-758.75</v>
      </c>
      <c r="AS36" s="53">
        <f>AS35+$Y$10*(($F$2*0.81-$B$2)*MOD($X36,AS$11)/12)</f>
        <v>-805.95</v>
      </c>
      <c r="AT36" s="53">
        <f>AT35+$Y$10*(($F$2*0.81-$B$2)*MOD($X36,AT$11)/12)</f>
        <v>-857.05</v>
      </c>
      <c r="AU36" s="53">
        <f>AU35+$Y$10*(($F$2*0.81-$B$2)*MOD($X36,AU$11)/12)</f>
        <v>-912.05</v>
      </c>
      <c r="AV36" s="53">
        <f>AV35+$Y$10*(($F$2*0.81-$B$2)*MOD($X36,AV$11)/12)</f>
        <v>-970.94999999999993</v>
      </c>
    </row>
    <row r="37" spans="1:48" x14ac:dyDescent="0.3">
      <c r="A37" s="44"/>
      <c r="B37" s="44"/>
      <c r="C37" s="45"/>
      <c r="D37" s="46"/>
      <c r="P37" s="1">
        <f t="shared" si="5"/>
        <v>116</v>
      </c>
      <c r="Q37" s="40">
        <f t="shared" si="1"/>
        <v>8700</v>
      </c>
      <c r="R37" s="3">
        <f t="shared" si="0"/>
        <v>0</v>
      </c>
      <c r="S37" s="40">
        <f t="shared" si="2"/>
        <v>5872.5</v>
      </c>
      <c r="T37" s="4" t="str">
        <f t="shared" si="3"/>
        <v/>
      </c>
      <c r="U37" s="1" t="str">
        <f t="shared" si="4"/>
        <v/>
      </c>
      <c r="X37" s="1">
        <v>26</v>
      </c>
      <c r="Y37" s="50">
        <f t="shared" si="24"/>
        <v>-466.69999999999982</v>
      </c>
      <c r="Z37" s="50">
        <f>Z36+MIN(-$B$6,($Y$10*Z$11)*-$B$4)+$Y$10*Z$11*(($F$2*0.81-$B$2)/12)</f>
        <v>-492.04999999999978</v>
      </c>
      <c r="AA37" s="53">
        <f>AA36+$Y$10*(($F$2*0.81-$B$2)*MOD($X37,AA$11)/12)</f>
        <v>-483.44999999999993</v>
      </c>
      <c r="AB37" s="53">
        <f>AB36+$Y$10*(($F$2*0.81-$B$2)*MOD($X37,AB$11)/12)</f>
        <v>-506.84999999999997</v>
      </c>
      <c r="AC37" s="53">
        <f>AC36+$Y$10*(($F$2*0.81-$B$2)*MOD($X37,AC$11)/12)</f>
        <v>-548.20000000000005</v>
      </c>
      <c r="AD37" s="53">
        <f>AD36+$Y$10*(($F$2*0.81-$B$2)*MOD($X37,AD$11)/12)</f>
        <v>-553.65</v>
      </c>
      <c r="AE37" s="53">
        <f t="shared" si="42"/>
        <v>-529.04999999999984</v>
      </c>
      <c r="AF37" s="53">
        <f t="shared" ref="AF37:AF42" si="45">AF36+$Y$10*(($F$2*0.81-$B$2)*MOD($X37,AF$11)/12)</f>
        <v>-600.45000000000005</v>
      </c>
      <c r="AG37" s="53">
        <f t="shared" si="38"/>
        <v>-533.70000000000005</v>
      </c>
      <c r="AH37" s="53">
        <f t="shared" si="43"/>
        <v>-575.45000000000005</v>
      </c>
      <c r="AI37" s="53">
        <f t="shared" si="44"/>
        <v>-628.90000000000009</v>
      </c>
      <c r="AJ37" s="53">
        <f t="shared" ref="AJ37:AJ46" si="46">AJ36+$Y$10*(($F$2*0.81-$B$2)*MOD($X37,AJ$11)/12)</f>
        <v>-694.05</v>
      </c>
      <c r="AK37" s="50">
        <f>AK36+MIN(-$B$6,($Y$10*AK$11)*-$B$4)+$Y$10*AK$11*(($F$2*0.81-$B$2)/12)</f>
        <v>-770.90000000000009</v>
      </c>
      <c r="AL37" s="53">
        <f t="shared" si="33"/>
        <v>-580.85</v>
      </c>
      <c r="AM37" s="53">
        <f t="shared" si="34"/>
        <v>-602.70000000000005</v>
      </c>
      <c r="AN37" s="53">
        <f t="shared" si="36"/>
        <v>-628.45000000000005</v>
      </c>
      <c r="AO37" s="53">
        <f t="shared" si="37"/>
        <v>-658.1</v>
      </c>
      <c r="AP37" s="53">
        <f t="shared" si="39"/>
        <v>-691.65</v>
      </c>
      <c r="AQ37" s="53">
        <f t="shared" ref="AQ37:AQ48" si="47">AQ36+$Y$10*(($F$2*0.81-$B$2)*MOD($X37,AQ$11)/12)</f>
        <v>-729.09999999999991</v>
      </c>
      <c r="AR37" s="53">
        <f t="shared" ref="AR37:AR50" si="48">AR36+$Y$10*(($F$2*0.81-$B$2)*MOD($X37,AR$11)/12)</f>
        <v>-770.45</v>
      </c>
      <c r="AS37" s="53">
        <f t="shared" ref="AS37:AS52" si="49">AS36+$Y$10*(($F$2*0.81-$B$2)*MOD($X37,AS$11)/12)</f>
        <v>-815.7</v>
      </c>
      <c r="AT37" s="53">
        <f t="shared" ref="AT37:AT54" si="50">AT36+$Y$10*(($F$2*0.81-$B$2)*MOD($X37,AT$11)/12)</f>
        <v>-864.84999999999991</v>
      </c>
      <c r="AU37" s="53">
        <f t="shared" ref="AU37:AU56" si="51">AU36+$Y$10*(($F$2*0.81-$B$2)*MOD($X37,AU$11)/12)</f>
        <v>-917.9</v>
      </c>
      <c r="AV37" s="53">
        <f t="shared" ref="AV37:AV58" si="52">AV36+$Y$10*(($F$2*0.81-$B$2)*MOD($X37,AV$11)/12)</f>
        <v>-974.84999999999991</v>
      </c>
    </row>
    <row r="38" spans="1:48" x14ac:dyDescent="0.3">
      <c r="A38" s="44"/>
      <c r="B38" s="44"/>
      <c r="C38" s="45"/>
      <c r="D38" s="46"/>
      <c r="P38" s="1">
        <f t="shared" si="5"/>
        <v>120</v>
      </c>
      <c r="Q38" s="40">
        <f t="shared" si="1"/>
        <v>9000</v>
      </c>
      <c r="R38" s="3">
        <f t="shared" si="0"/>
        <v>0</v>
      </c>
      <c r="S38" s="40">
        <f t="shared" si="2"/>
        <v>6075</v>
      </c>
      <c r="T38" s="4" t="str">
        <f t="shared" si="3"/>
        <v/>
      </c>
      <c r="U38" s="1" t="str">
        <f t="shared" si="4"/>
        <v/>
      </c>
      <c r="X38" s="1">
        <v>27</v>
      </c>
      <c r="Y38" s="50">
        <f t="shared" si="24"/>
        <v>-484.64999999999981</v>
      </c>
      <c r="Z38" s="53">
        <f>Z37+$Y$10*(($F$2*0.81-$B$2)/12)</f>
        <v>-493.99999999999977</v>
      </c>
      <c r="AA38" s="50">
        <f>AA37+MIN(-$B$6,($Y$10*AA$11)*-$B$4)+$Y$10*AA$11*(($F$2*0.81-$B$2)/12)</f>
        <v>-537.29999999999995</v>
      </c>
      <c r="AB38" s="53">
        <f>AB37+$Y$10*(($F$2*0.81-$B$2)*MOD($X38,AB$11)/12)</f>
        <v>-512.69999999999993</v>
      </c>
      <c r="AC38" s="53">
        <f>AC37+$Y$10*(($F$2*0.81-$B$2)*MOD($X38,AC$11)/12)</f>
        <v>-552.1</v>
      </c>
      <c r="AD38" s="53">
        <f>AD37+$Y$10*(($F$2*0.81-$B$2)*MOD($X38,AD$11)/12)</f>
        <v>-559.5</v>
      </c>
      <c r="AE38" s="53">
        <f t="shared" si="42"/>
        <v>-540.74999999999989</v>
      </c>
      <c r="AF38" s="53">
        <f t="shared" si="45"/>
        <v>-606.30000000000007</v>
      </c>
      <c r="AG38" s="50">
        <f>AG37+MIN(-$B$6,($Y$10*AG$11)*-$B$4)+$Y$10*AG$11*(($F$2*0.81-$B$2)/12)</f>
        <v>-695.25</v>
      </c>
      <c r="AH38" s="53">
        <f t="shared" si="43"/>
        <v>-589.1</v>
      </c>
      <c r="AI38" s="53">
        <f t="shared" si="44"/>
        <v>-638.65000000000009</v>
      </c>
      <c r="AJ38" s="53">
        <f t="shared" si="46"/>
        <v>-699.9</v>
      </c>
      <c r="AK38" s="53">
        <f>AK37+$Y$10*(($F$2*0.81-$B$2)*MOD($X38,AK$11)/12)</f>
        <v>-772.85000000000014</v>
      </c>
      <c r="AL38" s="53">
        <f t="shared" si="33"/>
        <v>-606.20000000000005</v>
      </c>
      <c r="AM38" s="53">
        <f t="shared" si="34"/>
        <v>-626.1</v>
      </c>
      <c r="AN38" s="53">
        <f t="shared" si="36"/>
        <v>-649.90000000000009</v>
      </c>
      <c r="AO38" s="53">
        <f t="shared" si="37"/>
        <v>-677.6</v>
      </c>
      <c r="AP38" s="53">
        <f t="shared" si="39"/>
        <v>-709.19999999999993</v>
      </c>
      <c r="AQ38" s="53">
        <f t="shared" si="47"/>
        <v>-744.69999999999993</v>
      </c>
      <c r="AR38" s="53">
        <f t="shared" si="48"/>
        <v>-784.1</v>
      </c>
      <c r="AS38" s="53">
        <f t="shared" si="49"/>
        <v>-827.40000000000009</v>
      </c>
      <c r="AT38" s="53">
        <f t="shared" si="50"/>
        <v>-874.59999999999991</v>
      </c>
      <c r="AU38" s="53">
        <f t="shared" si="51"/>
        <v>-925.69999999999993</v>
      </c>
      <c r="AV38" s="53">
        <f t="shared" si="52"/>
        <v>-980.69999999999993</v>
      </c>
    </row>
    <row r="39" spans="1:48" x14ac:dyDescent="0.3">
      <c r="A39" s="44"/>
      <c r="B39" s="44"/>
      <c r="C39" s="45"/>
      <c r="D39" s="46"/>
      <c r="P39" s="1">
        <f t="shared" si="5"/>
        <v>124</v>
      </c>
      <c r="Q39" s="40">
        <f t="shared" si="1"/>
        <v>9300</v>
      </c>
      <c r="R39" s="3">
        <f t="shared" si="0"/>
        <v>0</v>
      </c>
      <c r="S39" s="40">
        <f t="shared" si="2"/>
        <v>6277.5</v>
      </c>
      <c r="T39" s="4" t="str">
        <f t="shared" si="3"/>
        <v/>
      </c>
      <c r="U39" s="1" t="str">
        <f t="shared" si="4"/>
        <v/>
      </c>
      <c r="X39" s="1">
        <v>28</v>
      </c>
      <c r="Y39" s="50">
        <f t="shared" si="24"/>
        <v>-502.5999999999998</v>
      </c>
      <c r="Z39" s="50">
        <f>Z38+MIN(-$B$6,($Y$10*Z$11)*-$B$4)+$Y$10*Z$11*(($F$2*0.81-$B$2)/12)</f>
        <v>-529.89999999999975</v>
      </c>
      <c r="AA39" s="53">
        <f>AA38+$Y$10*(($F$2*0.81-$B$2)*MOD($X39,AA$11)/12)</f>
        <v>-539.25</v>
      </c>
      <c r="AB39" s="50">
        <f>AB38+MIN(-$B$6,($Y$10*AB$11)*-$B$4)+$Y$10*AB$11*(($F$2*0.81-$B$2)/12)</f>
        <v>-584.49999999999989</v>
      </c>
      <c r="AC39" s="53">
        <f>AC38+$Y$10*(($F$2*0.81-$B$2)*MOD($X39,AC$11)/12)</f>
        <v>-557.95000000000005</v>
      </c>
      <c r="AD39" s="53">
        <f>AD38+$Y$10*(($F$2*0.81-$B$2)*MOD($X39,AD$11)/12)</f>
        <v>-567.29999999999995</v>
      </c>
      <c r="AE39" s="50">
        <f>AE38+MIN(-$B$6,($Y$10*AE$11)*-$B$4)+$Y$10*AE$11*(($F$2*0.81-$B$2)/12)</f>
        <v>-666.39999999999986</v>
      </c>
      <c r="AF39" s="53">
        <f t="shared" si="45"/>
        <v>-614.1</v>
      </c>
      <c r="AG39" s="53">
        <f>AG38+$Y$10*(($F$2*0.81-$B$2)*MOD($X39,AG$11)/12)</f>
        <v>-697.2</v>
      </c>
      <c r="AH39" s="53">
        <f t="shared" si="43"/>
        <v>-604.70000000000005</v>
      </c>
      <c r="AI39" s="53">
        <f t="shared" si="44"/>
        <v>-650.35000000000014</v>
      </c>
      <c r="AJ39" s="53">
        <f t="shared" si="46"/>
        <v>-707.69999999999993</v>
      </c>
      <c r="AK39" s="53">
        <f t="shared" ref="AK39:AK49" si="53">AK38+$Y$10*(($F$2*0.81-$B$2)*MOD($X39,AK$11)/12)</f>
        <v>-776.75000000000011</v>
      </c>
      <c r="AL39" s="50">
        <f>AL38+MIN(-$B$6,($Y$10*AL$11)*-$B$4)+$Y$10*AL$11*(($F$2*0.81-$B$2)/12)</f>
        <v>-857.5</v>
      </c>
      <c r="AM39" s="53">
        <f t="shared" si="34"/>
        <v>-651.45000000000005</v>
      </c>
      <c r="AN39" s="53">
        <f t="shared" si="36"/>
        <v>-673.30000000000007</v>
      </c>
      <c r="AO39" s="53">
        <f t="shared" si="37"/>
        <v>-699.05000000000007</v>
      </c>
      <c r="AP39" s="53">
        <f t="shared" si="39"/>
        <v>-728.69999999999993</v>
      </c>
      <c r="AQ39" s="53">
        <f t="shared" si="47"/>
        <v>-762.24999999999989</v>
      </c>
      <c r="AR39" s="53">
        <f t="shared" si="48"/>
        <v>-799.7</v>
      </c>
      <c r="AS39" s="53">
        <f t="shared" si="49"/>
        <v>-841.05000000000007</v>
      </c>
      <c r="AT39" s="53">
        <f t="shared" si="50"/>
        <v>-886.3</v>
      </c>
      <c r="AU39" s="53">
        <f t="shared" si="51"/>
        <v>-935.44999999999993</v>
      </c>
      <c r="AV39" s="53">
        <f t="shared" si="52"/>
        <v>-988.49999999999989</v>
      </c>
    </row>
    <row r="40" spans="1:48" x14ac:dyDescent="0.3">
      <c r="A40" s="44"/>
      <c r="B40" s="44"/>
      <c r="C40" s="45"/>
      <c r="D40" s="46"/>
      <c r="P40" s="1">
        <f t="shared" si="5"/>
        <v>128</v>
      </c>
      <c r="Q40" s="40">
        <f t="shared" si="1"/>
        <v>9600</v>
      </c>
      <c r="R40" s="3">
        <f t="shared" si="0"/>
        <v>0</v>
      </c>
      <c r="S40" s="40">
        <f t="shared" si="2"/>
        <v>6480</v>
      </c>
      <c r="T40" s="4" t="str">
        <f t="shared" si="3"/>
        <v/>
      </c>
      <c r="U40" s="1" t="str">
        <f t="shared" si="4"/>
        <v/>
      </c>
      <c r="X40" s="1">
        <v>29</v>
      </c>
      <c r="Y40" s="50">
        <f t="shared" si="24"/>
        <v>-520.54999999999984</v>
      </c>
      <c r="Z40" s="53">
        <f>Z39+$Y$10*(($F$2*0.81-$B$2)/12)</f>
        <v>-531.8499999999998</v>
      </c>
      <c r="AA40" s="53">
        <f>AA39+$Y$10*(($F$2*0.81-$B$2)*MOD($X40,AA$11)/12)</f>
        <v>-543.15</v>
      </c>
      <c r="AB40" s="53">
        <f>AB39+$Y$10*(($F$2*0.81-$B$2)*MOD($X40,AB$11)/12)</f>
        <v>-586.44999999999993</v>
      </c>
      <c r="AC40" s="53">
        <f>AC39+$Y$10*(($F$2*0.81-$B$2)*MOD($X40,AC$11)/12)</f>
        <v>-565.75</v>
      </c>
      <c r="AD40" s="53">
        <f>AD39+$Y$10*(($F$2*0.81-$B$2)*MOD($X40,AD$11)/12)</f>
        <v>-577.04999999999995</v>
      </c>
      <c r="AE40" s="53">
        <f t="shared" ref="AE40:AE45" si="54">AE39+$Y$10*(($F$2*0.81-$B$2)*MOD($X40,AE$11)/12)</f>
        <v>-668.34999999999991</v>
      </c>
      <c r="AF40" s="53">
        <f t="shared" si="45"/>
        <v>-623.85</v>
      </c>
      <c r="AG40" s="53">
        <f t="shared" ref="AG40:AG46" si="55">AG39+$Y$10*(($F$2*0.81-$B$2)*MOD($X40,AG$11)/12)</f>
        <v>-701.1</v>
      </c>
      <c r="AH40" s="53">
        <f t="shared" si="43"/>
        <v>-622.25</v>
      </c>
      <c r="AI40" s="53">
        <f t="shared" si="44"/>
        <v>-664.00000000000011</v>
      </c>
      <c r="AJ40" s="53">
        <f t="shared" si="46"/>
        <v>-717.44999999999993</v>
      </c>
      <c r="AK40" s="53">
        <f t="shared" si="53"/>
        <v>-782.60000000000014</v>
      </c>
      <c r="AL40" s="53">
        <f>AL39+$Y$10*(($F$2*0.81-$B$2)*MOD($X40,AL$11)/12)</f>
        <v>-859.45</v>
      </c>
      <c r="AM40" s="53">
        <f t="shared" si="34"/>
        <v>-678.75</v>
      </c>
      <c r="AN40" s="53">
        <f t="shared" si="36"/>
        <v>-698.65000000000009</v>
      </c>
      <c r="AO40" s="53">
        <f t="shared" si="37"/>
        <v>-722.45</v>
      </c>
      <c r="AP40" s="53">
        <f t="shared" si="39"/>
        <v>-750.15</v>
      </c>
      <c r="AQ40" s="53">
        <f t="shared" si="47"/>
        <v>-781.74999999999989</v>
      </c>
      <c r="AR40" s="53">
        <f t="shared" si="48"/>
        <v>-817.25</v>
      </c>
      <c r="AS40" s="53">
        <f t="shared" si="49"/>
        <v>-856.65000000000009</v>
      </c>
      <c r="AT40" s="53">
        <f t="shared" si="50"/>
        <v>-899.94999999999993</v>
      </c>
      <c r="AU40" s="53">
        <f t="shared" si="51"/>
        <v>-947.15</v>
      </c>
      <c r="AV40" s="53">
        <f t="shared" si="52"/>
        <v>-998.24999999999989</v>
      </c>
    </row>
    <row r="41" spans="1:48" x14ac:dyDescent="0.3">
      <c r="A41" s="44"/>
      <c r="B41" s="44"/>
      <c r="C41" s="45"/>
      <c r="D41" s="46"/>
      <c r="P41" s="1">
        <f t="shared" si="5"/>
        <v>132</v>
      </c>
      <c r="Q41" s="40">
        <f t="shared" si="1"/>
        <v>9900</v>
      </c>
      <c r="R41" s="3">
        <f t="shared" si="0"/>
        <v>0</v>
      </c>
      <c r="S41" s="40">
        <f t="shared" si="2"/>
        <v>6682.5</v>
      </c>
      <c r="T41" s="4" t="str">
        <f t="shared" si="3"/>
        <v/>
      </c>
      <c r="U41" s="1" t="str">
        <f t="shared" si="4"/>
        <v/>
      </c>
      <c r="X41" s="1">
        <v>30</v>
      </c>
      <c r="Y41" s="50">
        <f t="shared" si="24"/>
        <v>-538.49999999999989</v>
      </c>
      <c r="Z41" s="50">
        <f>Z40+MIN(-$B$6,($Y$10*Z$11)*-$B$4)+$Y$10*Z$11*(($F$2*0.81-$B$2)/12)</f>
        <v>-567.74999999999977</v>
      </c>
      <c r="AA41" s="50">
        <f>AA40+MIN(-$B$6,($Y$10*AA$11)*-$B$4)+$Y$10*AA$11*(($F$2*0.81-$B$2)/12)</f>
        <v>-597</v>
      </c>
      <c r="AB41" s="53">
        <f>AB40+$Y$10*(($F$2*0.81-$B$2)*MOD($X41,AB$11)/12)</f>
        <v>-590.34999999999991</v>
      </c>
      <c r="AC41" s="50">
        <f>AC40+MIN(-$B$6,($Y$10*AC$11)*-$B$4)+$Y$10*AC$11*(($F$2*0.81-$B$2)/12)</f>
        <v>-655.5</v>
      </c>
      <c r="AD41" s="50">
        <f>AD40+MIN(-$B$6,($Y$10*AD$11)*-$B$4)+$Y$10*AD$11*(($F$2*0.81-$B$2)/12)</f>
        <v>-684.75</v>
      </c>
      <c r="AE41" s="53">
        <f t="shared" si="54"/>
        <v>-672.24999999999989</v>
      </c>
      <c r="AF41" s="53">
        <f t="shared" si="45"/>
        <v>-635.55000000000007</v>
      </c>
      <c r="AG41" s="53">
        <f t="shared" si="55"/>
        <v>-706.95</v>
      </c>
      <c r="AH41" s="50">
        <f>AH40+MIN(-$B$6,($Y$10*AH$11)*-$B$4)+$Y$10*AH$11*(($F$2*0.81-$B$2)/12)</f>
        <v>-801.75</v>
      </c>
      <c r="AI41" s="53">
        <f t="shared" si="44"/>
        <v>-679.60000000000014</v>
      </c>
      <c r="AJ41" s="53">
        <f t="shared" si="46"/>
        <v>-729.15</v>
      </c>
      <c r="AK41" s="53">
        <f t="shared" si="53"/>
        <v>-790.40000000000009</v>
      </c>
      <c r="AL41" s="53">
        <f t="shared" ref="AL41:AL52" si="56">AL40+$Y$10*(($F$2*0.81-$B$2)*MOD($X41,AL$11)/12)</f>
        <v>-863.35</v>
      </c>
      <c r="AM41" s="50">
        <f>AM40+MIN(-$B$6,($Y$10*AM$11)*-$B$4)+$Y$10*AM$11*(($F$2*0.81-$B$2)/12)</f>
        <v>-948</v>
      </c>
      <c r="AN41" s="53">
        <f t="shared" si="36"/>
        <v>-725.95</v>
      </c>
      <c r="AO41" s="53">
        <f t="shared" si="37"/>
        <v>-747.80000000000007</v>
      </c>
      <c r="AP41" s="53">
        <f t="shared" si="39"/>
        <v>-773.55</v>
      </c>
      <c r="AQ41" s="53">
        <f t="shared" si="47"/>
        <v>-803.19999999999993</v>
      </c>
      <c r="AR41" s="53">
        <f t="shared" si="48"/>
        <v>-836.75</v>
      </c>
      <c r="AS41" s="53">
        <f t="shared" si="49"/>
        <v>-874.2</v>
      </c>
      <c r="AT41" s="53">
        <f t="shared" si="50"/>
        <v>-915.55</v>
      </c>
      <c r="AU41" s="53">
        <f t="shared" si="51"/>
        <v>-960.8</v>
      </c>
      <c r="AV41" s="53">
        <f t="shared" si="52"/>
        <v>-1009.9499999999999</v>
      </c>
    </row>
    <row r="42" spans="1:48" x14ac:dyDescent="0.3">
      <c r="A42" s="44"/>
      <c r="B42" s="44"/>
      <c r="C42" s="45"/>
      <c r="D42" s="46"/>
      <c r="P42" s="1">
        <f t="shared" si="5"/>
        <v>136</v>
      </c>
      <c r="Q42" s="40">
        <f t="shared" si="1"/>
        <v>10200</v>
      </c>
      <c r="R42" s="3">
        <f t="shared" si="0"/>
        <v>0</v>
      </c>
      <c r="S42" s="40">
        <f t="shared" si="2"/>
        <v>6885</v>
      </c>
      <c r="T42" s="4" t="str">
        <f t="shared" si="3"/>
        <v/>
      </c>
      <c r="U42" s="1" t="str">
        <f t="shared" si="4"/>
        <v/>
      </c>
      <c r="X42" s="1">
        <v>31</v>
      </c>
      <c r="Y42" s="50">
        <f t="shared" si="24"/>
        <v>-556.44999999999993</v>
      </c>
      <c r="Z42" s="53">
        <f>Z41+$Y$10*(($F$2*0.81-$B$2)/12)</f>
        <v>-569.69999999999982</v>
      </c>
      <c r="AA42" s="53">
        <f>AA41+$Y$10*(($F$2*0.81-$B$2)*MOD($X42,AA$11)/12)</f>
        <v>-598.95000000000005</v>
      </c>
      <c r="AB42" s="53">
        <f>AB41+$Y$10*(($F$2*0.81-$B$2)*MOD($X42,AB$11)/12)</f>
        <v>-596.19999999999993</v>
      </c>
      <c r="AC42" s="53">
        <f t="shared" ref="AC42:AD45" si="57">AC41+$Y$10*(($F$2*0.81-$B$2)*MOD($X42,AC$11)/12)</f>
        <v>-657.45</v>
      </c>
      <c r="AD42" s="53">
        <f t="shared" si="57"/>
        <v>-686.7</v>
      </c>
      <c r="AE42" s="53">
        <f t="shared" si="54"/>
        <v>-678.09999999999991</v>
      </c>
      <c r="AF42" s="53">
        <f t="shared" si="45"/>
        <v>-649.20000000000005</v>
      </c>
      <c r="AG42" s="53">
        <f t="shared" si="55"/>
        <v>-714.75</v>
      </c>
      <c r="AH42" s="53">
        <f>AH41+$Y$10*(($F$2*0.81-$B$2)*MOD($X42,AH$11)/12)</f>
        <v>-803.7</v>
      </c>
      <c r="AI42" s="53">
        <f t="shared" si="44"/>
        <v>-697.15000000000009</v>
      </c>
      <c r="AJ42" s="53">
        <f t="shared" si="46"/>
        <v>-742.8</v>
      </c>
      <c r="AK42" s="53">
        <f t="shared" si="53"/>
        <v>-800.15000000000009</v>
      </c>
      <c r="AL42" s="53">
        <f t="shared" si="56"/>
        <v>-869.2</v>
      </c>
      <c r="AM42" s="53">
        <f>AM41+$Y$10*(($F$2*0.81-$B$2)*MOD($X42,AM$11)/12)</f>
        <v>-949.95</v>
      </c>
      <c r="AN42" s="53">
        <f t="shared" si="36"/>
        <v>-755.2</v>
      </c>
      <c r="AO42" s="53">
        <f t="shared" si="37"/>
        <v>-775.1</v>
      </c>
      <c r="AP42" s="53">
        <f t="shared" si="39"/>
        <v>-798.9</v>
      </c>
      <c r="AQ42" s="53">
        <f t="shared" si="47"/>
        <v>-826.59999999999991</v>
      </c>
      <c r="AR42" s="53">
        <f t="shared" si="48"/>
        <v>-858.2</v>
      </c>
      <c r="AS42" s="53">
        <f t="shared" si="49"/>
        <v>-893.7</v>
      </c>
      <c r="AT42" s="53">
        <f t="shared" si="50"/>
        <v>-933.09999999999991</v>
      </c>
      <c r="AU42" s="53">
        <f t="shared" si="51"/>
        <v>-976.4</v>
      </c>
      <c r="AV42" s="53">
        <f t="shared" si="52"/>
        <v>-1023.5999999999999</v>
      </c>
    </row>
    <row r="43" spans="1:48" x14ac:dyDescent="0.3">
      <c r="A43" s="44"/>
      <c r="B43" s="44"/>
      <c r="C43" s="45"/>
      <c r="D43" s="46"/>
      <c r="P43" s="1">
        <f t="shared" si="5"/>
        <v>140</v>
      </c>
      <c r="Q43" s="40">
        <f t="shared" si="1"/>
        <v>10500</v>
      </c>
      <c r="R43" s="3">
        <f t="shared" si="0"/>
        <v>0</v>
      </c>
      <c r="S43" s="40">
        <f t="shared" si="2"/>
        <v>7087.5000000000009</v>
      </c>
      <c r="T43" s="4" t="str">
        <f t="shared" si="3"/>
        <v/>
      </c>
      <c r="U43" s="1" t="str">
        <f t="shared" si="4"/>
        <v/>
      </c>
      <c r="X43" s="1">
        <v>32</v>
      </c>
      <c r="Y43" s="50">
        <f t="shared" si="24"/>
        <v>-574.4</v>
      </c>
      <c r="Z43" s="50">
        <f>Z42+MIN(-$B$6,($Y$10*Z$11)*-$B$4)+$Y$10*Z$11*(($F$2*0.81-$B$2)/12)</f>
        <v>-605.5999999999998</v>
      </c>
      <c r="AA43" s="53">
        <f>AA42+$Y$10*(($F$2*0.81-$B$2)*MOD($X43,AA$11)/12)</f>
        <v>-602.85</v>
      </c>
      <c r="AB43" s="50">
        <f>AB42+MIN(-$B$6,($Y$10*AB$11)*-$B$4)+$Y$10*AB$11*(($F$2*0.81-$B$2)/12)</f>
        <v>-667.99999999999989</v>
      </c>
      <c r="AC43" s="53">
        <f t="shared" si="57"/>
        <v>-661.35</v>
      </c>
      <c r="AD43" s="53">
        <f t="shared" si="57"/>
        <v>-690.6</v>
      </c>
      <c r="AE43" s="53">
        <f t="shared" si="54"/>
        <v>-685.89999999999986</v>
      </c>
      <c r="AF43" s="50">
        <f>AF42+MIN(-$B$6,($Y$10*AF$11)*-$B$4)+$Y$10*AF$11*(($F$2*0.81-$B$2)/12)</f>
        <v>-792.80000000000007</v>
      </c>
      <c r="AG43" s="53">
        <f t="shared" si="55"/>
        <v>-724.5</v>
      </c>
      <c r="AH43" s="53">
        <f t="shared" ref="AH43:AH50" si="58">AH42+$Y$10*(($F$2*0.81-$B$2)*MOD($X43,AH$11)/12)</f>
        <v>-807.6</v>
      </c>
      <c r="AI43" s="53">
        <f t="shared" si="44"/>
        <v>-716.65000000000009</v>
      </c>
      <c r="AJ43" s="53">
        <f t="shared" si="46"/>
        <v>-758.4</v>
      </c>
      <c r="AK43" s="53">
        <f t="shared" si="53"/>
        <v>-811.85000000000014</v>
      </c>
      <c r="AL43" s="53">
        <f t="shared" si="56"/>
        <v>-877</v>
      </c>
      <c r="AM43" s="53">
        <f t="shared" ref="AM43:AM55" si="59">AM42+$Y$10*(($F$2*0.81-$B$2)*MOD($X43,AM$11)/12)</f>
        <v>-953.85</v>
      </c>
      <c r="AN43" s="50">
        <f>AN42+MIN(-$B$6,($Y$10*AN$11)*-$B$4)+$Y$10*AN$11*(($F$2*0.81-$B$2)/12)</f>
        <v>-1042.4000000000001</v>
      </c>
      <c r="AO43" s="53">
        <f t="shared" si="37"/>
        <v>-804.35</v>
      </c>
      <c r="AP43" s="53">
        <f t="shared" si="39"/>
        <v>-826.19999999999993</v>
      </c>
      <c r="AQ43" s="53">
        <f t="shared" si="47"/>
        <v>-851.94999999999993</v>
      </c>
      <c r="AR43" s="53">
        <f t="shared" si="48"/>
        <v>-881.6</v>
      </c>
      <c r="AS43" s="53">
        <f t="shared" si="49"/>
        <v>-915.15000000000009</v>
      </c>
      <c r="AT43" s="53">
        <f t="shared" si="50"/>
        <v>-952.59999999999991</v>
      </c>
      <c r="AU43" s="53">
        <f t="shared" si="51"/>
        <v>-993.94999999999993</v>
      </c>
      <c r="AV43" s="53">
        <f t="shared" si="52"/>
        <v>-1039.1999999999998</v>
      </c>
    </row>
    <row r="44" spans="1:48" x14ac:dyDescent="0.3">
      <c r="A44" s="44"/>
      <c r="B44" s="44"/>
      <c r="C44" s="45"/>
      <c r="D44" s="46"/>
      <c r="P44" s="1">
        <f t="shared" si="5"/>
        <v>144</v>
      </c>
      <c r="Q44" s="40">
        <f t="shared" si="1"/>
        <v>10800</v>
      </c>
      <c r="R44" s="3">
        <f t="shared" si="0"/>
        <v>0</v>
      </c>
      <c r="S44" s="40">
        <f t="shared" si="2"/>
        <v>7290.0000000000009</v>
      </c>
      <c r="T44" s="4" t="str">
        <f t="shared" si="3"/>
        <v/>
      </c>
      <c r="U44" s="1" t="str">
        <f t="shared" si="4"/>
        <v/>
      </c>
      <c r="X44" s="1">
        <v>33</v>
      </c>
      <c r="Y44" s="50">
        <f t="shared" si="24"/>
        <v>-592.35</v>
      </c>
      <c r="Z44" s="53">
        <f>Z43+$Y$10*(($F$2*0.81-$B$2)/12)</f>
        <v>-607.54999999999984</v>
      </c>
      <c r="AA44" s="50">
        <f>AA43+MIN(-$B$6,($Y$10*AA$11)*-$B$4)+$Y$10*AA$11*(($F$2*0.81-$B$2)/12)</f>
        <v>-656.7</v>
      </c>
      <c r="AB44" s="53">
        <f>AB43+$Y$10*(($F$2*0.81-$B$2)*MOD($X44,AB$11)/12)</f>
        <v>-669.94999999999993</v>
      </c>
      <c r="AC44" s="53">
        <f t="shared" si="57"/>
        <v>-667.2</v>
      </c>
      <c r="AD44" s="53">
        <f t="shared" si="57"/>
        <v>-696.45</v>
      </c>
      <c r="AE44" s="53">
        <f t="shared" si="54"/>
        <v>-695.64999999999986</v>
      </c>
      <c r="AF44" s="53">
        <f>AF43+$Y$10*(($F$2*0.81-$B$2)*MOD($X44,AF$11)/12)</f>
        <v>-794.75000000000011</v>
      </c>
      <c r="AG44" s="53">
        <f t="shared" si="55"/>
        <v>-736.2</v>
      </c>
      <c r="AH44" s="53">
        <f t="shared" si="58"/>
        <v>-813.45</v>
      </c>
      <c r="AI44" s="50">
        <f>AI43+MIN(-$B$6,($Y$10*AI$11)*-$B$4)+$Y$10*AI$11*(($F$2*0.81-$B$2)/12)</f>
        <v>-914.10000000000014</v>
      </c>
      <c r="AJ44" s="53">
        <f t="shared" si="46"/>
        <v>-775.94999999999993</v>
      </c>
      <c r="AK44" s="53">
        <f t="shared" si="53"/>
        <v>-825.50000000000011</v>
      </c>
      <c r="AL44" s="53">
        <f t="shared" si="56"/>
        <v>-886.75</v>
      </c>
      <c r="AM44" s="53">
        <f t="shared" si="59"/>
        <v>-959.7</v>
      </c>
      <c r="AN44" s="53">
        <f>AN43+$Y$10*(($F$2*0.81-$B$2)*MOD($X44,AN$11)/12)</f>
        <v>-1044.3500000000001</v>
      </c>
      <c r="AO44" s="53">
        <f t="shared" si="37"/>
        <v>-835.55000000000007</v>
      </c>
      <c r="AP44" s="53">
        <f t="shared" si="39"/>
        <v>-855.44999999999993</v>
      </c>
      <c r="AQ44" s="53">
        <f t="shared" si="47"/>
        <v>-879.24999999999989</v>
      </c>
      <c r="AR44" s="53">
        <f t="shared" si="48"/>
        <v>-906.95</v>
      </c>
      <c r="AS44" s="53">
        <f t="shared" si="49"/>
        <v>-938.55000000000007</v>
      </c>
      <c r="AT44" s="53">
        <f t="shared" si="50"/>
        <v>-974.05</v>
      </c>
      <c r="AU44" s="53">
        <f t="shared" si="51"/>
        <v>-1013.4499999999999</v>
      </c>
      <c r="AV44" s="53">
        <f t="shared" si="52"/>
        <v>-1056.7499999999998</v>
      </c>
    </row>
    <row r="45" spans="1:48" x14ac:dyDescent="0.3">
      <c r="A45" s="44"/>
      <c r="B45" s="44"/>
      <c r="C45" s="45"/>
      <c r="D45" s="46"/>
      <c r="P45" s="1">
        <f t="shared" si="5"/>
        <v>148</v>
      </c>
      <c r="Q45" s="40">
        <f t="shared" si="1"/>
        <v>11100</v>
      </c>
      <c r="R45" s="3">
        <f t="shared" si="0"/>
        <v>0</v>
      </c>
      <c r="S45" s="40">
        <f t="shared" si="2"/>
        <v>7492.5000000000009</v>
      </c>
      <c r="T45" s="4" t="str">
        <f t="shared" si="3"/>
        <v/>
      </c>
      <c r="U45" s="1" t="str">
        <f t="shared" si="4"/>
        <v/>
      </c>
      <c r="X45" s="1">
        <v>34</v>
      </c>
      <c r="Y45" s="50">
        <f t="shared" si="24"/>
        <v>-610.30000000000007</v>
      </c>
      <c r="Z45" s="50">
        <f>Z44+MIN(-$B$6,($Y$10*Z$11)*-$B$4)+$Y$10*Z$11*(($F$2*0.81-$B$2)/12)</f>
        <v>-643.44999999999982</v>
      </c>
      <c r="AA45" s="53">
        <f>AA44+$Y$10*(($F$2*0.81-$B$2)*MOD($X45,AA$11)/12)</f>
        <v>-658.65000000000009</v>
      </c>
      <c r="AB45" s="53">
        <f>AB44+$Y$10*(($F$2*0.81-$B$2)*MOD($X45,AB$11)/12)</f>
        <v>-673.84999999999991</v>
      </c>
      <c r="AC45" s="53">
        <f t="shared" si="57"/>
        <v>-675</v>
      </c>
      <c r="AD45" s="53">
        <f t="shared" si="57"/>
        <v>-704.25</v>
      </c>
      <c r="AE45" s="53">
        <f t="shared" si="54"/>
        <v>-707.34999999999991</v>
      </c>
      <c r="AF45" s="53">
        <f t="shared" ref="AF45:AF50" si="60">AF44+$Y$10*(($F$2*0.81-$B$2)*MOD($X45,AF$11)/12)</f>
        <v>-798.65000000000009</v>
      </c>
      <c r="AG45" s="53">
        <f t="shared" si="55"/>
        <v>-749.85</v>
      </c>
      <c r="AH45" s="53">
        <f t="shared" si="58"/>
        <v>-821.25</v>
      </c>
      <c r="AI45" s="53">
        <f>AI44+$Y$10*(($F$2*0.81-$B$2)*MOD($X45,AI$11)/12)</f>
        <v>-916.05000000000018</v>
      </c>
      <c r="AJ45" s="53">
        <f t="shared" si="46"/>
        <v>-795.44999999999993</v>
      </c>
      <c r="AK45" s="53">
        <f t="shared" si="53"/>
        <v>-841.10000000000014</v>
      </c>
      <c r="AL45" s="53">
        <f t="shared" si="56"/>
        <v>-898.45</v>
      </c>
      <c r="AM45" s="53">
        <f t="shared" si="59"/>
        <v>-967.5</v>
      </c>
      <c r="AN45" s="53">
        <f t="shared" ref="AN45:AN82" si="61">AN44+$Y$10*(($F$2*0.81-$B$2)*MOD($X45,AN$11)/12)</f>
        <v>-1048.2500000000002</v>
      </c>
      <c r="AO45" s="50">
        <f>AO44+MIN(-$B$6,($Y$10*AO$11)*-$B$4)+$Y$10*AO$11*(($F$2*0.81-$B$2)/12)</f>
        <v>-1140.7000000000003</v>
      </c>
      <c r="AP45" s="53">
        <f t="shared" si="39"/>
        <v>-886.65</v>
      </c>
      <c r="AQ45" s="53">
        <f t="shared" si="47"/>
        <v>-908.49999999999989</v>
      </c>
      <c r="AR45" s="53">
        <f t="shared" si="48"/>
        <v>-934.25</v>
      </c>
      <c r="AS45" s="53">
        <f t="shared" si="49"/>
        <v>-963.90000000000009</v>
      </c>
      <c r="AT45" s="53">
        <f t="shared" si="50"/>
        <v>-997.44999999999993</v>
      </c>
      <c r="AU45" s="53">
        <f t="shared" si="51"/>
        <v>-1034.8999999999999</v>
      </c>
      <c r="AV45" s="53">
        <f t="shared" si="52"/>
        <v>-1076.2499999999998</v>
      </c>
    </row>
    <row r="46" spans="1:48" x14ac:dyDescent="0.3">
      <c r="A46" s="44"/>
      <c r="B46" s="44"/>
      <c r="C46" s="45"/>
      <c r="D46" s="46"/>
      <c r="P46" s="1">
        <f t="shared" si="5"/>
        <v>152</v>
      </c>
      <c r="Q46" s="40">
        <f t="shared" si="1"/>
        <v>11400</v>
      </c>
      <c r="R46" s="3">
        <f t="shared" si="0"/>
        <v>0</v>
      </c>
      <c r="S46" s="40">
        <f t="shared" si="2"/>
        <v>7695.0000000000009</v>
      </c>
      <c r="T46" s="4" t="str">
        <f t="shared" si="3"/>
        <v/>
      </c>
      <c r="U46" s="1" t="str">
        <f t="shared" si="4"/>
        <v/>
      </c>
      <c r="X46" s="1">
        <v>35</v>
      </c>
      <c r="Y46" s="50">
        <f t="shared" si="24"/>
        <v>-628.25000000000011</v>
      </c>
      <c r="Z46" s="53">
        <f>Z45+$Y$10*(($F$2*0.81-$B$2)/12)</f>
        <v>-645.39999999999986</v>
      </c>
      <c r="AA46" s="53">
        <f>AA45+$Y$10*(($F$2*0.81-$B$2)*MOD($X46,AA$11)/12)</f>
        <v>-662.55000000000007</v>
      </c>
      <c r="AB46" s="53">
        <f>AB45+$Y$10*(($F$2*0.81-$B$2)*MOD($X46,AB$11)/12)</f>
        <v>-679.69999999999993</v>
      </c>
      <c r="AC46" s="50">
        <f>AC45+MIN(-$B$6,($Y$10*AC$11)*-$B$4)+$Y$10*AC$11*(($F$2*0.81-$B$2)/12)</f>
        <v>-764.75</v>
      </c>
      <c r="AD46" s="53">
        <f>AD45+$Y$10*(($F$2*0.81-$B$2)*MOD($X46,AD$11)/12)</f>
        <v>-714</v>
      </c>
      <c r="AE46" s="50">
        <f>AE45+MIN(-$B$6,($Y$10*AE$11)*-$B$4)+$Y$10*AE$11*(($F$2*0.81-$B$2)/12)</f>
        <v>-832.99999999999989</v>
      </c>
      <c r="AF46" s="53">
        <f t="shared" si="60"/>
        <v>-804.50000000000011</v>
      </c>
      <c r="AG46" s="53">
        <f t="shared" si="55"/>
        <v>-765.45</v>
      </c>
      <c r="AH46" s="53">
        <f t="shared" si="58"/>
        <v>-831</v>
      </c>
      <c r="AI46" s="53">
        <f t="shared" ref="AI46:AI54" si="62">AI45+$Y$10*(($F$2*0.81-$B$2)*MOD($X46,AI$11)/12)</f>
        <v>-919.95000000000016</v>
      </c>
      <c r="AJ46" s="53">
        <f t="shared" si="46"/>
        <v>-816.9</v>
      </c>
      <c r="AK46" s="53">
        <f t="shared" si="53"/>
        <v>-858.65000000000009</v>
      </c>
      <c r="AL46" s="53">
        <f t="shared" si="56"/>
        <v>-912.1</v>
      </c>
      <c r="AM46" s="53">
        <f t="shared" si="59"/>
        <v>-977.25</v>
      </c>
      <c r="AN46" s="53">
        <f t="shared" si="61"/>
        <v>-1054.1000000000001</v>
      </c>
      <c r="AO46" s="53">
        <f>AO45+$Y$10*(($F$2*0.81-$B$2)*MOD($X46,AO$11)/12)</f>
        <v>-1142.6500000000003</v>
      </c>
      <c r="AP46" s="53">
        <f t="shared" si="39"/>
        <v>-919.8</v>
      </c>
      <c r="AQ46" s="53">
        <f t="shared" si="47"/>
        <v>-939.69999999999993</v>
      </c>
      <c r="AR46" s="53">
        <f t="shared" si="48"/>
        <v>-963.5</v>
      </c>
      <c r="AS46" s="53">
        <f t="shared" si="49"/>
        <v>-991.2</v>
      </c>
      <c r="AT46" s="53">
        <f t="shared" si="50"/>
        <v>-1022.8</v>
      </c>
      <c r="AU46" s="53">
        <f t="shared" si="51"/>
        <v>-1058.3</v>
      </c>
      <c r="AV46" s="53">
        <f t="shared" si="52"/>
        <v>-1097.6999999999998</v>
      </c>
    </row>
    <row r="47" spans="1:48" x14ac:dyDescent="0.3">
      <c r="A47" s="44"/>
      <c r="B47" s="44"/>
      <c r="C47" s="45"/>
      <c r="D47" s="46"/>
      <c r="P47" s="1">
        <f t="shared" si="5"/>
        <v>156</v>
      </c>
      <c r="Q47" s="40">
        <f t="shared" si="1"/>
        <v>11700</v>
      </c>
      <c r="R47" s="3">
        <f t="shared" si="0"/>
        <v>0</v>
      </c>
      <c r="S47" s="40">
        <f t="shared" si="2"/>
        <v>7897.5000000000009</v>
      </c>
      <c r="T47" s="4" t="str">
        <f t="shared" si="3"/>
        <v/>
      </c>
      <c r="U47" s="1" t="str">
        <f t="shared" si="4"/>
        <v/>
      </c>
      <c r="X47" s="1">
        <v>36</v>
      </c>
      <c r="Y47" s="50">
        <f t="shared" si="24"/>
        <v>-646.20000000000016</v>
      </c>
      <c r="Z47" s="50">
        <f>Z46+MIN(-$B$6,($Y$10*Z$11)*-$B$4)+$Y$10*Z$11*(($F$2*0.81-$B$2)/12)</f>
        <v>-681.29999999999984</v>
      </c>
      <c r="AA47" s="50">
        <f>AA46+MIN(-$B$6,($Y$10*AA$11)*-$B$4)+$Y$10*AA$11*(($F$2*0.81-$B$2)/12)</f>
        <v>-716.40000000000009</v>
      </c>
      <c r="AB47" s="50">
        <f>AB46+MIN(-$B$6,($Y$10*AB$11)*-$B$4)+$Y$10*AB$11*(($F$2*0.81-$B$2)/12)</f>
        <v>-751.49999999999989</v>
      </c>
      <c r="AC47" s="67">
        <f>AC46+$Y$10*(($F$2*0.81-$B$2)*MOD($X47,AC$11)/12)</f>
        <v>-766.7</v>
      </c>
      <c r="AD47" s="50">
        <f>AD46+MIN(-$B$6,($Y$10*AD$11)*-$B$4)+$Y$10*AD$11*(($F$2*0.81-$B$2)/12)</f>
        <v>-821.7</v>
      </c>
      <c r="AE47" s="67">
        <f t="shared" ref="AE47:AE52" si="63">AE46+$Y$10*(($F$2*0.81-$B$2)*MOD($X47,AE$11)/12)</f>
        <v>-834.94999999999993</v>
      </c>
      <c r="AF47" s="67">
        <f t="shared" si="60"/>
        <v>-812.30000000000007</v>
      </c>
      <c r="AG47" s="50">
        <f>AG46+MIN(-$B$6,($Y$10*AG$11)*-$B$4)+$Y$10*AG$11*(($F$2*0.81-$B$2)/12)</f>
        <v>-927</v>
      </c>
      <c r="AH47" s="67">
        <f t="shared" si="58"/>
        <v>-842.7</v>
      </c>
      <c r="AI47" s="67">
        <f t="shared" si="62"/>
        <v>-925.80000000000018</v>
      </c>
      <c r="AJ47" s="50">
        <f>AJ46+MIN(-$B$6,($Y$10*AJ$11)*-$B$4)+$Y$10*AJ$11*(($F$2*0.81-$B$2)/12)</f>
        <v>-1032.3</v>
      </c>
      <c r="AK47" s="67">
        <f t="shared" si="53"/>
        <v>-878.15000000000009</v>
      </c>
      <c r="AL47" s="67">
        <f t="shared" si="56"/>
        <v>-927.7</v>
      </c>
      <c r="AM47" s="67">
        <f t="shared" si="59"/>
        <v>-988.95</v>
      </c>
      <c r="AN47" s="67">
        <f t="shared" si="61"/>
        <v>-1061.9000000000001</v>
      </c>
      <c r="AO47" s="67">
        <f t="shared" ref="AO47:AO82" si="64">AO46+$Y$10*(($F$2*0.81-$B$2)*MOD($X47,AO$11)/12)</f>
        <v>-1146.5500000000004</v>
      </c>
      <c r="AP47" s="50">
        <f>AP46+MIN(-$B$6,($Y$10*AP$11)*-$B$4)+$Y$10*AP$11*(($F$2*0.81-$B$2)/12)</f>
        <v>-1242.8999999999999</v>
      </c>
      <c r="AQ47" s="67">
        <f t="shared" si="47"/>
        <v>-972.84999999999991</v>
      </c>
      <c r="AR47" s="67">
        <f t="shared" si="48"/>
        <v>-994.7</v>
      </c>
      <c r="AS47" s="67">
        <f t="shared" si="49"/>
        <v>-1020.45</v>
      </c>
      <c r="AT47" s="67">
        <f t="shared" si="50"/>
        <v>-1050.0999999999999</v>
      </c>
      <c r="AU47" s="67">
        <f t="shared" si="51"/>
        <v>-1083.6499999999999</v>
      </c>
      <c r="AV47" s="67">
        <f t="shared" si="52"/>
        <v>-1121.0999999999999</v>
      </c>
    </row>
    <row r="48" spans="1:48" x14ac:dyDescent="0.3">
      <c r="A48" s="44"/>
      <c r="B48" s="44"/>
      <c r="C48" s="45"/>
      <c r="D48" s="46"/>
      <c r="P48" s="1">
        <f t="shared" si="5"/>
        <v>160</v>
      </c>
      <c r="Q48" s="40">
        <f t="shared" si="1"/>
        <v>12000</v>
      </c>
      <c r="R48" s="3">
        <f t="shared" si="0"/>
        <v>0</v>
      </c>
      <c r="S48" s="40">
        <f t="shared" si="2"/>
        <v>8100.0000000000009</v>
      </c>
      <c r="T48" s="4" t="str">
        <f t="shared" si="3"/>
        <v/>
      </c>
      <c r="U48" s="1" t="str">
        <f t="shared" si="4"/>
        <v/>
      </c>
      <c r="X48" s="1">
        <v>37</v>
      </c>
      <c r="Y48" s="50">
        <f t="shared" si="24"/>
        <v>-664.1500000000002</v>
      </c>
      <c r="Z48" s="53">
        <f>Z47+$Y$10*(($F$2*0.81-$B$2)*MOD($X48,Z$11)/12)</f>
        <v>-683.24999999999989</v>
      </c>
      <c r="AA48" s="53">
        <f>AA47+$Y$10*(($F$2*0.81-$B$2)*MOD($X48,AA$11)/12)</f>
        <v>-718.35000000000014</v>
      </c>
      <c r="AB48" s="53">
        <f>AB47+$Y$10*(($F$2*0.81-$B$2)*MOD($X48,AB$11)/12)</f>
        <v>-753.44999999999993</v>
      </c>
      <c r="AC48" s="53">
        <f>AC47+$Y$10*(($F$2*0.81-$B$2)*MOD($X48,AC$11)/12)</f>
        <v>-770.6</v>
      </c>
      <c r="AD48" s="53">
        <f>AD47+$Y$10*(($F$2*0.81-$B$2)*MOD($X48,AD$11)/12)</f>
        <v>-823.65000000000009</v>
      </c>
      <c r="AE48" s="53">
        <f t="shared" si="63"/>
        <v>-838.84999999999991</v>
      </c>
      <c r="AF48" s="53">
        <f t="shared" si="60"/>
        <v>-822.05000000000007</v>
      </c>
      <c r="AG48" s="53">
        <f>AG47+$Y$10*(($F$2*0.81-$B$2)*MOD($X48,AG$11)/12)</f>
        <v>-928.95</v>
      </c>
      <c r="AH48" s="53">
        <f t="shared" si="58"/>
        <v>-856.35</v>
      </c>
      <c r="AI48" s="53">
        <f t="shared" si="62"/>
        <v>-933.60000000000014</v>
      </c>
      <c r="AJ48" s="53">
        <f>AJ47+$Y$10*(($F$2*0.81-$B$2)*MOD($X48,AJ$11)/12)</f>
        <v>-1034.25</v>
      </c>
      <c r="AK48" s="53">
        <f t="shared" si="53"/>
        <v>-899.60000000000014</v>
      </c>
      <c r="AL48" s="53">
        <f t="shared" si="56"/>
        <v>-945.25</v>
      </c>
      <c r="AM48" s="53">
        <f t="shared" si="59"/>
        <v>-1002.6</v>
      </c>
      <c r="AN48" s="53">
        <f t="shared" si="61"/>
        <v>-1071.6500000000001</v>
      </c>
      <c r="AO48" s="53">
        <f t="shared" si="64"/>
        <v>-1152.4000000000003</v>
      </c>
      <c r="AP48" s="53">
        <f t="shared" si="39"/>
        <v>-1244.8499999999999</v>
      </c>
      <c r="AQ48" s="53">
        <f t="shared" si="47"/>
        <v>-1007.9499999999999</v>
      </c>
      <c r="AR48" s="53">
        <f t="shared" si="48"/>
        <v>-1027.8500000000001</v>
      </c>
      <c r="AS48" s="53">
        <f t="shared" si="49"/>
        <v>-1051.6500000000001</v>
      </c>
      <c r="AT48" s="53">
        <f t="shared" si="50"/>
        <v>-1079.3499999999999</v>
      </c>
      <c r="AU48" s="53">
        <f t="shared" si="51"/>
        <v>-1110.9499999999998</v>
      </c>
      <c r="AV48" s="53">
        <f t="shared" si="52"/>
        <v>-1146.4499999999998</v>
      </c>
    </row>
    <row r="49" spans="1:48" x14ac:dyDescent="0.3">
      <c r="A49" s="44"/>
      <c r="B49" s="44"/>
      <c r="C49" s="45"/>
      <c r="D49" s="46"/>
      <c r="P49" s="1">
        <f t="shared" si="5"/>
        <v>164</v>
      </c>
      <c r="Q49" s="40">
        <f t="shared" si="1"/>
        <v>12300</v>
      </c>
      <c r="R49" s="3">
        <f t="shared" si="0"/>
        <v>0</v>
      </c>
      <c r="S49" s="40">
        <f t="shared" si="2"/>
        <v>8302.5</v>
      </c>
      <c r="T49" s="4" t="str">
        <f t="shared" si="3"/>
        <v/>
      </c>
      <c r="U49" s="1" t="str">
        <f t="shared" si="4"/>
        <v/>
      </c>
      <c r="X49" s="1">
        <v>38</v>
      </c>
      <c r="Y49" s="50">
        <f t="shared" si="24"/>
        <v>-682.10000000000025</v>
      </c>
      <c r="Z49" s="50">
        <f>Z48+MIN(-$B$6,($Y$10*Z$11)*-$B$4)+$Y$10*Z$11*(($F$2*0.81-$B$2)/12)</f>
        <v>-719.14999999999986</v>
      </c>
      <c r="AA49" s="53">
        <f>AA48+$Y$10*(($F$2*0.81-$B$2)*MOD($X49,AA$11)/12)</f>
        <v>-722.25000000000011</v>
      </c>
      <c r="AB49" s="53">
        <f>AB48+$Y$10*(($F$2*0.81-$B$2)*MOD($X49,AB$11)/12)</f>
        <v>-757.34999999999991</v>
      </c>
      <c r="AC49" s="53">
        <f>AC48+$Y$10*(($F$2*0.81-$B$2)*MOD($X49,AC$11)/12)</f>
        <v>-776.45</v>
      </c>
      <c r="AD49" s="53">
        <f>AD48+$Y$10*(($F$2*0.81-$B$2)*MOD($X49,AD$11)/12)</f>
        <v>-827.55000000000007</v>
      </c>
      <c r="AE49" s="53">
        <f t="shared" si="63"/>
        <v>-844.69999999999993</v>
      </c>
      <c r="AF49" s="53">
        <f t="shared" si="60"/>
        <v>-833.75000000000011</v>
      </c>
      <c r="AG49" s="53">
        <f t="shared" ref="AG49:AG82" si="65">AG48+$Y$10*(($F$2*0.81-$B$2)*MOD($X49,AG$11)/12)</f>
        <v>-932.85</v>
      </c>
      <c r="AH49" s="53">
        <f t="shared" si="58"/>
        <v>-871.95</v>
      </c>
      <c r="AI49" s="53">
        <f t="shared" si="62"/>
        <v>-943.35000000000014</v>
      </c>
      <c r="AJ49" s="53">
        <f t="shared" ref="AJ49:AJ82" si="66">AJ48+$Y$10*(($F$2*0.81-$B$2)*MOD($X49,AJ$11)/12)</f>
        <v>-1038.1500000000001</v>
      </c>
      <c r="AK49" s="53">
        <f t="shared" si="53"/>
        <v>-923.00000000000011</v>
      </c>
      <c r="AL49" s="53">
        <f t="shared" si="56"/>
        <v>-964.75</v>
      </c>
      <c r="AM49" s="53">
        <f t="shared" si="59"/>
        <v>-1018.2</v>
      </c>
      <c r="AN49" s="53">
        <f t="shared" si="61"/>
        <v>-1083.3500000000001</v>
      </c>
      <c r="AO49" s="53">
        <f t="shared" si="64"/>
        <v>-1160.2000000000003</v>
      </c>
      <c r="AP49" s="53">
        <f t="shared" si="39"/>
        <v>-1248.75</v>
      </c>
      <c r="AQ49" s="50">
        <f>AQ48+MIN(-$B$6,($Y$10*AQ$11)*-$B$4)+$Y$10*AQ$11*(($F$2*0.81-$B$2)/12)</f>
        <v>-1348.9999999999998</v>
      </c>
      <c r="AR49" s="53">
        <f t="shared" si="48"/>
        <v>-1062.95</v>
      </c>
      <c r="AS49" s="53">
        <f t="shared" si="49"/>
        <v>-1084.8000000000002</v>
      </c>
      <c r="AT49" s="53">
        <f t="shared" si="50"/>
        <v>-1110.55</v>
      </c>
      <c r="AU49" s="53">
        <f t="shared" si="51"/>
        <v>-1140.1999999999998</v>
      </c>
      <c r="AV49" s="53">
        <f t="shared" si="52"/>
        <v>-1173.7499999999998</v>
      </c>
    </row>
    <row r="50" spans="1:48" x14ac:dyDescent="0.3">
      <c r="A50" s="44"/>
      <c r="B50" s="44"/>
      <c r="C50" s="45"/>
      <c r="D50" s="46"/>
      <c r="P50" s="1">
        <f t="shared" si="5"/>
        <v>168</v>
      </c>
      <c r="Q50" s="40">
        <f t="shared" si="1"/>
        <v>12600</v>
      </c>
      <c r="R50" s="3">
        <f t="shared" si="0"/>
        <v>0</v>
      </c>
      <c r="S50" s="40">
        <f t="shared" si="2"/>
        <v>8505</v>
      </c>
      <c r="T50" s="4" t="str">
        <f t="shared" si="3"/>
        <v/>
      </c>
      <c r="U50" s="1" t="str">
        <f t="shared" si="4"/>
        <v/>
      </c>
      <c r="X50" s="1">
        <v>39</v>
      </c>
      <c r="Y50" s="50">
        <f t="shared" si="24"/>
        <v>-700.0500000000003</v>
      </c>
      <c r="Z50" s="53">
        <f>Z49+$Y$10*(($F$2*0.81-$B$2)*MOD($X50,Z$11)/12)</f>
        <v>-721.09999999999991</v>
      </c>
      <c r="AA50" s="50">
        <f>AA49+MIN(-$B$6,($Y$10*AA$11)*-$B$4)+$Y$10*AA$11*(($F$2*0.81-$B$2)/12)</f>
        <v>-776.10000000000014</v>
      </c>
      <c r="AB50" s="53">
        <f>AB49+$Y$10*(($F$2*0.81-$B$2)*MOD($X50,AB$11)/12)</f>
        <v>-763.19999999999993</v>
      </c>
      <c r="AC50" s="53">
        <f>AC49+$Y$10*(($F$2*0.81-$B$2)*MOD($X50,AC$11)/12)</f>
        <v>-784.25</v>
      </c>
      <c r="AD50" s="53">
        <f>AD49+$Y$10*(($F$2*0.81-$B$2)*MOD($X50,AD$11)/12)</f>
        <v>-833.40000000000009</v>
      </c>
      <c r="AE50" s="53">
        <f t="shared" si="63"/>
        <v>-852.49999999999989</v>
      </c>
      <c r="AF50" s="53">
        <f t="shared" si="60"/>
        <v>-847.40000000000009</v>
      </c>
      <c r="AG50" s="53">
        <f t="shared" si="65"/>
        <v>-938.7</v>
      </c>
      <c r="AH50" s="53">
        <f t="shared" si="58"/>
        <v>-889.5</v>
      </c>
      <c r="AI50" s="53">
        <f t="shared" si="62"/>
        <v>-955.05000000000018</v>
      </c>
      <c r="AJ50" s="53">
        <f t="shared" si="66"/>
        <v>-1044</v>
      </c>
      <c r="AK50" s="50">
        <f>AK49+MIN(-$B$6,($Y$10*AK$11)*-$B$4)+$Y$10*AK$11*(($F$2*0.81-$B$2)/12)</f>
        <v>-1156.3499999999999</v>
      </c>
      <c r="AL50" s="53">
        <f t="shared" si="56"/>
        <v>-986.2</v>
      </c>
      <c r="AM50" s="53">
        <f t="shared" si="59"/>
        <v>-1035.75</v>
      </c>
      <c r="AN50" s="53">
        <f t="shared" si="61"/>
        <v>-1097.0000000000002</v>
      </c>
      <c r="AO50" s="53">
        <f t="shared" si="64"/>
        <v>-1169.9500000000003</v>
      </c>
      <c r="AP50" s="53">
        <f t="shared" si="39"/>
        <v>-1254.5999999999999</v>
      </c>
      <c r="AQ50" s="53">
        <f t="shared" ref="AQ50:AR65" si="67">AQ49+$Y$10*(($F$2*0.81-$B$2)*MOD($X50,AQ$11)/12)</f>
        <v>-1350.9499999999998</v>
      </c>
      <c r="AR50" s="53">
        <f t="shared" si="48"/>
        <v>-1100</v>
      </c>
      <c r="AS50" s="53">
        <f t="shared" si="49"/>
        <v>-1119.9000000000001</v>
      </c>
      <c r="AT50" s="53">
        <f t="shared" si="50"/>
        <v>-1143.7</v>
      </c>
      <c r="AU50" s="53">
        <f t="shared" si="51"/>
        <v>-1171.3999999999999</v>
      </c>
      <c r="AV50" s="53">
        <f t="shared" si="52"/>
        <v>-1202.9999999999998</v>
      </c>
    </row>
    <row r="51" spans="1:48" x14ac:dyDescent="0.3">
      <c r="A51" s="44"/>
      <c r="B51" s="44"/>
      <c r="C51" s="45"/>
      <c r="D51" s="46"/>
      <c r="P51" s="1">
        <f t="shared" si="5"/>
        <v>172</v>
      </c>
      <c r="Q51" s="40">
        <f t="shared" si="1"/>
        <v>12900</v>
      </c>
      <c r="R51" s="3">
        <f t="shared" si="0"/>
        <v>0</v>
      </c>
      <c r="S51" s="40">
        <f t="shared" si="2"/>
        <v>8707.5</v>
      </c>
      <c r="T51" s="4" t="str">
        <f t="shared" si="3"/>
        <v/>
      </c>
      <c r="U51" s="1" t="str">
        <f t="shared" si="4"/>
        <v/>
      </c>
      <c r="X51" s="1">
        <v>40</v>
      </c>
      <c r="Y51" s="50">
        <f t="shared" si="24"/>
        <v>-718.00000000000034</v>
      </c>
      <c r="Z51" s="50">
        <f>Z50+MIN(-$B$6,($Y$10*Z$11)*-$B$4)+$Y$10*Z$11*(($F$2*0.81-$B$2)/12)</f>
        <v>-756.99999999999989</v>
      </c>
      <c r="AA51" s="53">
        <f>AA50+$Y$10*(($F$2*0.81-$B$2)*MOD($X51,AA$11)/12)</f>
        <v>-778.05000000000018</v>
      </c>
      <c r="AB51" s="50">
        <f>AB50+MIN(-$B$6,($Y$10*AB$11)*-$B$4)+$Y$10*AB$11*(($F$2*0.81-$B$2)/12)</f>
        <v>-834.99999999999989</v>
      </c>
      <c r="AC51" s="50">
        <f>AC50+MIN(-$B$6,($Y$10*AC$11)*-$B$4)+$Y$10*AC$11*(($F$2*0.81-$B$2)/12)</f>
        <v>-874</v>
      </c>
      <c r="AD51" s="53">
        <f>AD50+$Y$10*(($F$2*0.81-$B$2)*MOD($X51,AD$11)/12)</f>
        <v>-841.2</v>
      </c>
      <c r="AE51" s="53">
        <f t="shared" si="63"/>
        <v>-862.24999999999989</v>
      </c>
      <c r="AF51" s="50">
        <f>AF50+MIN(-$B$6,($Y$10*AF$11)*-$B$4)+$Y$10*AF$11*(($F$2*0.81-$B$2)/12)</f>
        <v>-991.00000000000011</v>
      </c>
      <c r="AG51" s="53">
        <f t="shared" si="65"/>
        <v>-946.5</v>
      </c>
      <c r="AH51" s="50">
        <f>AH50+MIN(-$B$6,($Y$10*AH$11)*-$B$4)+$Y$10*AH$11*(($F$2*0.81-$B$2)/12)</f>
        <v>-1069</v>
      </c>
      <c r="AI51" s="53">
        <f t="shared" si="62"/>
        <v>-968.70000000000016</v>
      </c>
      <c r="AJ51" s="53">
        <f t="shared" si="66"/>
        <v>-1051.8</v>
      </c>
      <c r="AK51" s="53">
        <f>AK50+$Y$10*(($F$2*0.81-$B$2)*MOD($X51,AK$11)/12)</f>
        <v>-1158.3</v>
      </c>
      <c r="AL51" s="53">
        <f t="shared" si="56"/>
        <v>-1009.6</v>
      </c>
      <c r="AM51" s="53">
        <f t="shared" si="59"/>
        <v>-1055.25</v>
      </c>
      <c r="AN51" s="53">
        <f t="shared" si="61"/>
        <v>-1112.6000000000001</v>
      </c>
      <c r="AO51" s="53">
        <f t="shared" si="64"/>
        <v>-1181.6500000000003</v>
      </c>
      <c r="AP51" s="53">
        <f t="shared" si="39"/>
        <v>-1262.3999999999999</v>
      </c>
      <c r="AQ51" s="53">
        <f t="shared" si="67"/>
        <v>-1354.85</v>
      </c>
      <c r="AR51" s="50">
        <f>AR50+MIN(-$B$6,($Y$10*AR$11)*-$B$4)+$Y$10*AR$11*(($F$2*0.81-$B$2)/12)</f>
        <v>-1459</v>
      </c>
      <c r="AS51" s="53">
        <f t="shared" si="49"/>
        <v>-1156.95</v>
      </c>
      <c r="AT51" s="53">
        <f t="shared" si="50"/>
        <v>-1178.8</v>
      </c>
      <c r="AU51" s="53">
        <f t="shared" si="51"/>
        <v>-1204.55</v>
      </c>
      <c r="AV51" s="53">
        <f t="shared" si="52"/>
        <v>-1234.1999999999998</v>
      </c>
    </row>
    <row r="52" spans="1:48" x14ac:dyDescent="0.3">
      <c r="A52" s="44"/>
      <c r="B52" s="44"/>
      <c r="C52" s="45"/>
      <c r="D52" s="46"/>
      <c r="P52" s="1">
        <f t="shared" si="5"/>
        <v>176</v>
      </c>
      <c r="Q52" s="40">
        <f t="shared" si="1"/>
        <v>13200</v>
      </c>
      <c r="R52" s="3">
        <f t="shared" si="0"/>
        <v>0</v>
      </c>
      <c r="S52" s="40">
        <f t="shared" si="2"/>
        <v>8910</v>
      </c>
      <c r="T52" s="4" t="str">
        <f t="shared" si="3"/>
        <v/>
      </c>
      <c r="U52" s="1" t="str">
        <f t="shared" si="4"/>
        <v/>
      </c>
      <c r="X52" s="1">
        <v>41</v>
      </c>
      <c r="Y52" s="50">
        <f t="shared" si="24"/>
        <v>-735.95000000000039</v>
      </c>
      <c r="Z52" s="53">
        <f>Z51+$Y$10*(($F$2*0.81-$B$2)*MOD($X52,Z$11)/12)</f>
        <v>-758.94999999999993</v>
      </c>
      <c r="AA52" s="53">
        <f>AA51+$Y$10*(($F$2*0.81-$B$2)*MOD($X52,AA$11)/12)</f>
        <v>-781.95000000000016</v>
      </c>
      <c r="AB52" s="53">
        <f t="shared" ref="AB52:AC54" si="68">AB51+$Y$10*(($F$2*0.81-$B$2)*MOD($X52,AB$11)/12)</f>
        <v>-836.94999999999993</v>
      </c>
      <c r="AC52" s="53">
        <f t="shared" si="68"/>
        <v>-875.95</v>
      </c>
      <c r="AD52" s="53">
        <f>AD51+$Y$10*(($F$2*0.81-$B$2)*MOD($X52,AD$11)/12)</f>
        <v>-850.95</v>
      </c>
      <c r="AE52" s="53">
        <f t="shared" si="63"/>
        <v>-873.94999999999993</v>
      </c>
      <c r="AF52" s="53">
        <f t="shared" ref="AF52:AF58" si="69">AF51+$Y$10*(($F$2*0.81-$B$2)*MOD($X52,AF$11)/12)</f>
        <v>-992.95000000000016</v>
      </c>
      <c r="AG52" s="53">
        <f t="shared" si="65"/>
        <v>-956.25</v>
      </c>
      <c r="AH52" s="53">
        <f>AH51+$Y$10*(($F$2*0.81-$B$2)*MOD($X52,AH$11)/12)</f>
        <v>-1070.95</v>
      </c>
      <c r="AI52" s="53">
        <f t="shared" si="62"/>
        <v>-984.30000000000018</v>
      </c>
      <c r="AJ52" s="53">
        <f t="shared" si="66"/>
        <v>-1061.55</v>
      </c>
      <c r="AK52" s="53">
        <f t="shared" ref="AK52:AK82" si="70">AK51+$Y$10*(($F$2*0.81-$B$2)*MOD($X52,AK$11)/12)</f>
        <v>-1162.2</v>
      </c>
      <c r="AL52" s="53">
        <f t="shared" si="56"/>
        <v>-1034.95</v>
      </c>
      <c r="AM52" s="53">
        <f t="shared" si="59"/>
        <v>-1076.7</v>
      </c>
      <c r="AN52" s="53">
        <f t="shared" si="61"/>
        <v>-1130.1500000000001</v>
      </c>
      <c r="AO52" s="53">
        <f t="shared" si="64"/>
        <v>-1195.3000000000004</v>
      </c>
      <c r="AP52" s="53">
        <f t="shared" si="39"/>
        <v>-1272.1499999999999</v>
      </c>
      <c r="AQ52" s="53">
        <f t="shared" si="67"/>
        <v>-1360.6999999999998</v>
      </c>
      <c r="AR52" s="53">
        <f t="shared" si="67"/>
        <v>-1460.95</v>
      </c>
      <c r="AS52" s="53">
        <f t="shared" si="49"/>
        <v>-1195.95</v>
      </c>
      <c r="AT52" s="53">
        <f t="shared" si="50"/>
        <v>-1215.8499999999999</v>
      </c>
      <c r="AU52" s="53">
        <f t="shared" si="51"/>
        <v>-1239.6499999999999</v>
      </c>
      <c r="AV52" s="53">
        <f t="shared" si="52"/>
        <v>-1267.3499999999999</v>
      </c>
    </row>
    <row r="53" spans="1:48" x14ac:dyDescent="0.3">
      <c r="A53" s="44"/>
      <c r="B53" s="44"/>
      <c r="C53" s="45"/>
      <c r="D53" s="46"/>
      <c r="P53" s="1">
        <f t="shared" si="5"/>
        <v>180</v>
      </c>
      <c r="Q53" s="40">
        <f t="shared" si="1"/>
        <v>13500</v>
      </c>
      <c r="R53" s="3">
        <f t="shared" si="0"/>
        <v>0</v>
      </c>
      <c r="S53" s="40">
        <f t="shared" si="2"/>
        <v>9112.5</v>
      </c>
      <c r="T53" s="4" t="str">
        <f t="shared" si="3"/>
        <v/>
      </c>
      <c r="U53" s="1" t="str">
        <f t="shared" si="4"/>
        <v/>
      </c>
      <c r="X53" s="1">
        <v>42</v>
      </c>
      <c r="Y53" s="50">
        <f t="shared" si="24"/>
        <v>-753.90000000000043</v>
      </c>
      <c r="Z53" s="50">
        <f>Z52+MIN(-$B$6,($Y$10*Z$11)*-$B$4)+$Y$10*Z$11*(($F$2*0.81-$B$2)/12)</f>
        <v>-794.84999999999991</v>
      </c>
      <c r="AA53" s="50">
        <f>AA52+MIN(-$B$6,($Y$10*AA$11)*-$B$4)+$Y$10*AA$11*(($F$2*0.81-$B$2)/12)</f>
        <v>-835.80000000000018</v>
      </c>
      <c r="AB53" s="53">
        <f t="shared" si="68"/>
        <v>-840.84999999999991</v>
      </c>
      <c r="AC53" s="53">
        <f t="shared" si="68"/>
        <v>-879.85</v>
      </c>
      <c r="AD53" s="50">
        <f>AD52+MIN(-$B$6,($Y$10*AD$11)*-$B$4)+$Y$10*AD$11*(($F$2*0.81-$B$2)/12)</f>
        <v>-958.65000000000009</v>
      </c>
      <c r="AE53" s="50">
        <f>AE52+MIN(-$B$6,($Y$10*AE$11)*-$B$4)+$Y$10*AE$11*(($F$2*0.81-$B$2)/12)</f>
        <v>-999.59999999999991</v>
      </c>
      <c r="AF53" s="53">
        <f t="shared" si="69"/>
        <v>-996.85000000000014</v>
      </c>
      <c r="AG53" s="53">
        <f t="shared" si="65"/>
        <v>-967.95</v>
      </c>
      <c r="AH53" s="53">
        <f t="shared" ref="AH53:AH82" si="71">AH52+$Y$10*(($F$2*0.81-$B$2)*MOD($X53,AH$11)/12)</f>
        <v>-1074.8500000000001</v>
      </c>
      <c r="AI53" s="53">
        <f t="shared" si="62"/>
        <v>-1001.8500000000001</v>
      </c>
      <c r="AJ53" s="53">
        <f t="shared" si="66"/>
        <v>-1073.25</v>
      </c>
      <c r="AK53" s="53">
        <f t="shared" si="70"/>
        <v>-1168.05</v>
      </c>
      <c r="AL53" s="50">
        <f>AL52+MIN(-$B$6,($Y$10*AL$11)*-$B$4)+$Y$10*AL$11*(($F$2*0.81-$B$2)/12)</f>
        <v>-1286.25</v>
      </c>
      <c r="AM53" s="53">
        <f t="shared" si="59"/>
        <v>-1100.1000000000001</v>
      </c>
      <c r="AN53" s="53">
        <f t="shared" si="61"/>
        <v>-1149.6500000000001</v>
      </c>
      <c r="AO53" s="53">
        <f t="shared" si="64"/>
        <v>-1210.9000000000003</v>
      </c>
      <c r="AP53" s="53">
        <f t="shared" si="39"/>
        <v>-1283.8499999999999</v>
      </c>
      <c r="AQ53" s="53">
        <f t="shared" si="67"/>
        <v>-1368.4999999999998</v>
      </c>
      <c r="AR53" s="53">
        <f t="shared" si="67"/>
        <v>-1464.8500000000001</v>
      </c>
      <c r="AS53" s="50">
        <f>AS52+MIN(-$B$6,($Y$10*AS$11)*-$B$4)+$Y$10*AS$11*(($F$2*0.81-$B$2)/12)</f>
        <v>-1572.9</v>
      </c>
      <c r="AT53" s="53">
        <f t="shared" si="50"/>
        <v>-1254.8499999999999</v>
      </c>
      <c r="AU53" s="53">
        <f t="shared" si="51"/>
        <v>-1276.6999999999998</v>
      </c>
      <c r="AV53" s="53">
        <f t="shared" si="52"/>
        <v>-1302.4499999999998</v>
      </c>
    </row>
    <row r="54" spans="1:48" x14ac:dyDescent="0.3">
      <c r="A54" s="44"/>
      <c r="B54" s="44"/>
      <c r="C54" s="45"/>
      <c r="D54" s="46"/>
      <c r="P54" s="1">
        <f t="shared" si="5"/>
        <v>184</v>
      </c>
      <c r="Q54" s="40">
        <f t="shared" si="1"/>
        <v>13800</v>
      </c>
      <c r="R54" s="3">
        <f t="shared" si="0"/>
        <v>0</v>
      </c>
      <c r="S54" s="40">
        <f t="shared" si="2"/>
        <v>9315</v>
      </c>
      <c r="T54" s="4" t="str">
        <f t="shared" si="3"/>
        <v/>
      </c>
      <c r="U54" s="1" t="str">
        <f t="shared" si="4"/>
        <v/>
      </c>
      <c r="X54" s="1">
        <v>43</v>
      </c>
      <c r="Y54" s="50">
        <f t="shared" si="24"/>
        <v>-771.85000000000048</v>
      </c>
      <c r="Z54" s="53">
        <f>Z53+$Y$10*(($F$2*0.81-$B$2)*MOD($X54,Z$11)/12)</f>
        <v>-796.8</v>
      </c>
      <c r="AA54" s="53">
        <f>AA53+$Y$10*(($F$2*0.81-$B$2)*MOD($X54,AA$11)/12)</f>
        <v>-837.75000000000023</v>
      </c>
      <c r="AB54" s="53">
        <f t="shared" si="68"/>
        <v>-846.69999999999993</v>
      </c>
      <c r="AC54" s="53">
        <f t="shared" si="68"/>
        <v>-885.7</v>
      </c>
      <c r="AD54" s="53">
        <f t="shared" ref="AD54:AE58" si="72">AD53+$Y$10*(($F$2*0.81-$B$2)*MOD($X54,AD$11)/12)</f>
        <v>-960.60000000000014</v>
      </c>
      <c r="AE54" s="53">
        <f t="shared" si="72"/>
        <v>-1001.55</v>
      </c>
      <c r="AF54" s="53">
        <f t="shared" si="69"/>
        <v>-1002.7000000000002</v>
      </c>
      <c r="AG54" s="53">
        <f t="shared" si="65"/>
        <v>-981.6</v>
      </c>
      <c r="AH54" s="53">
        <f t="shared" si="71"/>
        <v>-1080.7</v>
      </c>
      <c r="AI54" s="53">
        <f t="shared" si="62"/>
        <v>-1021.3500000000001</v>
      </c>
      <c r="AJ54" s="53">
        <f t="shared" si="66"/>
        <v>-1086.9000000000001</v>
      </c>
      <c r="AK54" s="53">
        <f t="shared" si="70"/>
        <v>-1175.8499999999999</v>
      </c>
      <c r="AL54" s="53">
        <f>AL53+$Y$10*(($F$2*0.81-$B$2)*MOD($X54,AL$11)/12)</f>
        <v>-1288.2</v>
      </c>
      <c r="AM54" s="53">
        <f t="shared" si="59"/>
        <v>-1125.45</v>
      </c>
      <c r="AN54" s="53">
        <f t="shared" si="61"/>
        <v>-1171.1000000000001</v>
      </c>
      <c r="AO54" s="53">
        <f t="shared" si="64"/>
        <v>-1228.4500000000003</v>
      </c>
      <c r="AP54" s="53">
        <f t="shared" si="39"/>
        <v>-1297.5</v>
      </c>
      <c r="AQ54" s="53">
        <f t="shared" si="67"/>
        <v>-1378.2499999999998</v>
      </c>
      <c r="AR54" s="53">
        <f t="shared" si="67"/>
        <v>-1470.7</v>
      </c>
      <c r="AS54" s="53">
        <f t="shared" ref="AS54:AS73" si="73">AS53+$Y$10*(($F$2*0.81-$B$2)*MOD($X54,AS$11)/12)</f>
        <v>-1574.8500000000001</v>
      </c>
      <c r="AT54" s="53">
        <f t="shared" si="50"/>
        <v>-1295.8</v>
      </c>
      <c r="AU54" s="53">
        <f t="shared" si="51"/>
        <v>-1315.6999999999998</v>
      </c>
      <c r="AV54" s="53">
        <f t="shared" si="52"/>
        <v>-1339.4999999999998</v>
      </c>
    </row>
    <row r="55" spans="1:48" x14ac:dyDescent="0.3">
      <c r="A55" s="44"/>
      <c r="B55" s="44"/>
      <c r="C55" s="45"/>
      <c r="D55" s="46"/>
      <c r="P55" s="1">
        <f t="shared" si="5"/>
        <v>188</v>
      </c>
      <c r="Q55" s="40">
        <f t="shared" si="1"/>
        <v>14100</v>
      </c>
      <c r="R55" s="3">
        <f t="shared" si="0"/>
        <v>0</v>
      </c>
      <c r="S55" s="40">
        <f t="shared" si="2"/>
        <v>9517.5</v>
      </c>
      <c r="T55" s="4" t="str">
        <f t="shared" si="3"/>
        <v/>
      </c>
      <c r="U55" s="1" t="str">
        <f t="shared" si="4"/>
        <v/>
      </c>
      <c r="X55" s="1">
        <v>44</v>
      </c>
      <c r="Y55" s="50">
        <f t="shared" si="24"/>
        <v>-789.80000000000052</v>
      </c>
      <c r="Z55" s="50">
        <f>Z54+MIN(-$B$6,($Y$10*Z$11)*-$B$4)+$Y$10*Z$11*(($F$2*0.81-$B$2)/12)</f>
        <v>-832.69999999999993</v>
      </c>
      <c r="AA55" s="53">
        <f>AA54+$Y$10*(($F$2*0.81-$B$2)*MOD($X55,AA$11)/12)</f>
        <v>-841.6500000000002</v>
      </c>
      <c r="AB55" s="50">
        <f>AB54+MIN(-$B$6,($Y$10*AB$11)*-$B$4)+$Y$10*AB$11*(($F$2*0.81-$B$2)/12)</f>
        <v>-918.49999999999989</v>
      </c>
      <c r="AC55" s="53">
        <f>AC54+$Y$10*(($F$2*0.81-$B$2)*MOD($X55,AC$11)/12)</f>
        <v>-893.5</v>
      </c>
      <c r="AD55" s="53">
        <f t="shared" si="72"/>
        <v>-964.50000000000011</v>
      </c>
      <c r="AE55" s="53">
        <f t="shared" si="72"/>
        <v>-1005.4499999999999</v>
      </c>
      <c r="AF55" s="53">
        <f t="shared" si="69"/>
        <v>-1010.5000000000001</v>
      </c>
      <c r="AG55" s="53">
        <f t="shared" si="65"/>
        <v>-997.2</v>
      </c>
      <c r="AH55" s="53">
        <f t="shared" si="71"/>
        <v>-1088.5</v>
      </c>
      <c r="AI55" s="50">
        <f>AI54+MIN(-$B$6,($Y$10*AI$11)*-$B$4)+$Y$10*AI$11*(($F$2*0.81-$B$2)/12)</f>
        <v>-1218.8000000000002</v>
      </c>
      <c r="AJ55" s="53">
        <f t="shared" si="66"/>
        <v>-1102.5</v>
      </c>
      <c r="AK55" s="53">
        <f t="shared" si="70"/>
        <v>-1185.5999999999999</v>
      </c>
      <c r="AL55" s="53">
        <f t="shared" ref="AL55:AL82" si="74">AL54+$Y$10*(($F$2*0.81-$B$2)*MOD($X55,AL$11)/12)</f>
        <v>-1292.1000000000001</v>
      </c>
      <c r="AM55" s="53">
        <f t="shared" si="59"/>
        <v>-1152.75</v>
      </c>
      <c r="AN55" s="53">
        <f t="shared" si="61"/>
        <v>-1194.5000000000002</v>
      </c>
      <c r="AO55" s="53">
        <f t="shared" si="64"/>
        <v>-1247.9500000000003</v>
      </c>
      <c r="AP55" s="53">
        <f t="shared" si="39"/>
        <v>-1313.1</v>
      </c>
      <c r="AQ55" s="53">
        <f t="shared" si="67"/>
        <v>-1389.9499999999998</v>
      </c>
      <c r="AR55" s="53">
        <f t="shared" si="67"/>
        <v>-1478.5</v>
      </c>
      <c r="AS55" s="53">
        <f t="shared" si="73"/>
        <v>-1578.7500000000002</v>
      </c>
      <c r="AT55" s="50">
        <f>AT54+MIN(-$B$6,($Y$10*AT$11)*-$B$4)+$Y$10*AT$11*(($F$2*0.81-$B$2)/12)</f>
        <v>-1690.7</v>
      </c>
      <c r="AU55" s="53">
        <f t="shared" si="51"/>
        <v>-1356.6499999999999</v>
      </c>
      <c r="AV55" s="53">
        <f t="shared" si="52"/>
        <v>-1378.4999999999998</v>
      </c>
    </row>
    <row r="56" spans="1:48" x14ac:dyDescent="0.3">
      <c r="A56" s="44"/>
      <c r="B56" s="44"/>
      <c r="C56" s="45"/>
      <c r="D56" s="46"/>
      <c r="P56" s="1">
        <f t="shared" si="5"/>
        <v>192</v>
      </c>
      <c r="Q56" s="40">
        <f t="shared" si="1"/>
        <v>14400</v>
      </c>
      <c r="R56" s="3">
        <f t="shared" si="0"/>
        <v>0</v>
      </c>
      <c r="S56" s="40">
        <f t="shared" si="2"/>
        <v>9720</v>
      </c>
      <c r="T56" s="4" t="str">
        <f t="shared" si="3"/>
        <v/>
      </c>
      <c r="U56" s="1" t="str">
        <f t="shared" si="4"/>
        <v/>
      </c>
      <c r="X56" s="1">
        <v>45</v>
      </c>
      <c r="Y56" s="50">
        <f t="shared" si="24"/>
        <v>-807.75000000000057</v>
      </c>
      <c r="Z56" s="53">
        <f>Z55+$Y$10*(($F$2*0.81-$B$2)*MOD($X56,Z$11)/12)</f>
        <v>-834.65</v>
      </c>
      <c r="AA56" s="50">
        <f>AA55+MIN(-$B$6,($Y$10*AA$11)*-$B$4)+$Y$10*AA$11*(($F$2*0.81-$B$2)/12)</f>
        <v>-895.50000000000023</v>
      </c>
      <c r="AB56" s="53">
        <f>AB55+$Y$10*(($F$2*0.81-$B$2)*MOD($X56,AB$11)/12)</f>
        <v>-920.44999999999993</v>
      </c>
      <c r="AC56" s="50">
        <f>AC55+MIN(-$B$6,($Y$10*AC$11)*-$B$4)+$Y$10*AC$11*(($F$2*0.81-$B$2)/12)</f>
        <v>-983.25</v>
      </c>
      <c r="AD56" s="53">
        <f t="shared" si="72"/>
        <v>-970.35000000000014</v>
      </c>
      <c r="AE56" s="53">
        <f t="shared" si="72"/>
        <v>-1011.3</v>
      </c>
      <c r="AF56" s="53">
        <f t="shared" si="69"/>
        <v>-1020.2500000000001</v>
      </c>
      <c r="AG56" s="50">
        <f>AG55+MIN(-$B$6,($Y$10*AG$11)*-$B$4)+$Y$10*AG$11*(($F$2*0.81-$B$2)/12)</f>
        <v>-1158.75</v>
      </c>
      <c r="AH56" s="53">
        <f t="shared" si="71"/>
        <v>-1098.25</v>
      </c>
      <c r="AI56" s="53">
        <f>AI55+$Y$10*(($F$2*0.81-$B$2)*MOD($X56,AI$11)/12)</f>
        <v>-1220.7500000000002</v>
      </c>
      <c r="AJ56" s="53">
        <f t="shared" si="66"/>
        <v>-1120.05</v>
      </c>
      <c r="AK56" s="53">
        <f t="shared" si="70"/>
        <v>-1197.3</v>
      </c>
      <c r="AL56" s="53">
        <f t="shared" si="74"/>
        <v>-1297.95</v>
      </c>
      <c r="AM56" s="50">
        <f>AM55+MIN(-$B$6,($Y$10*AM$11)*-$B$4)+$Y$10*AM$11*(($F$2*0.81-$B$2)/12)</f>
        <v>-1422</v>
      </c>
      <c r="AN56" s="53">
        <f t="shared" si="61"/>
        <v>-1219.8500000000001</v>
      </c>
      <c r="AO56" s="53">
        <f t="shared" si="64"/>
        <v>-1269.4000000000003</v>
      </c>
      <c r="AP56" s="53">
        <f t="shared" si="39"/>
        <v>-1330.6499999999999</v>
      </c>
      <c r="AQ56" s="53">
        <f t="shared" si="67"/>
        <v>-1403.6</v>
      </c>
      <c r="AR56" s="53">
        <f t="shared" si="67"/>
        <v>-1488.25</v>
      </c>
      <c r="AS56" s="53">
        <f t="shared" si="73"/>
        <v>-1584.6000000000001</v>
      </c>
      <c r="AT56" s="53">
        <f t="shared" ref="AT56:AT76" si="75">AT55+$Y$10*(($F$2*0.81-$B$2)*MOD($X56,AT$11)/12)</f>
        <v>-1692.65</v>
      </c>
      <c r="AU56" s="53">
        <f t="shared" si="51"/>
        <v>-1399.55</v>
      </c>
      <c r="AV56" s="53">
        <f t="shared" si="52"/>
        <v>-1419.4499999999998</v>
      </c>
    </row>
    <row r="57" spans="1:48" x14ac:dyDescent="0.3">
      <c r="A57" s="44"/>
      <c r="B57" s="44"/>
      <c r="C57" s="45"/>
      <c r="D57" s="46"/>
      <c r="P57" s="1">
        <f t="shared" si="5"/>
        <v>196</v>
      </c>
      <c r="Q57" s="40">
        <f t="shared" si="1"/>
        <v>14700</v>
      </c>
      <c r="R57" s="3">
        <f t="shared" si="0"/>
        <v>0</v>
      </c>
      <c r="S57" s="40">
        <f t="shared" si="2"/>
        <v>9922.5</v>
      </c>
      <c r="T57" s="4" t="str">
        <f t="shared" si="3"/>
        <v/>
      </c>
      <c r="U57" s="1" t="str">
        <f t="shared" si="4"/>
        <v/>
      </c>
      <c r="X57" s="1">
        <v>46</v>
      </c>
      <c r="Y57" s="50">
        <f t="shared" si="24"/>
        <v>-825.70000000000061</v>
      </c>
      <c r="Z57" s="50">
        <f>Z56+MIN(-$B$6,($Y$10*Z$11)*-$B$4)+$Y$10*Z$11*(($F$2*0.81-$B$2)/12)</f>
        <v>-870.55</v>
      </c>
      <c r="AA57" s="53">
        <f>AA56+$Y$10*(($F$2*0.81-$B$2)*MOD($X57,AA$11)/12)</f>
        <v>-897.45000000000027</v>
      </c>
      <c r="AB57" s="53">
        <f>AB56+$Y$10*(($F$2*0.81-$B$2)*MOD($X57,AB$11)/12)</f>
        <v>-924.34999999999991</v>
      </c>
      <c r="AC57" s="53">
        <f>AC56+$Y$10*(($F$2*0.81-$B$2)*MOD($X57,AC$11)/12)</f>
        <v>-985.2</v>
      </c>
      <c r="AD57" s="53">
        <f t="shared" si="72"/>
        <v>-978.15000000000009</v>
      </c>
      <c r="AE57" s="53">
        <f t="shared" si="72"/>
        <v>-1019.0999999999999</v>
      </c>
      <c r="AF57" s="53">
        <f t="shared" si="69"/>
        <v>-1031.95</v>
      </c>
      <c r="AG57" s="53">
        <f t="shared" si="65"/>
        <v>-1160.7</v>
      </c>
      <c r="AH57" s="53">
        <f t="shared" si="71"/>
        <v>-1109.95</v>
      </c>
      <c r="AI57" s="53">
        <f t="shared" ref="AI57:AI82" si="76">AI56+$Y$10*(($F$2*0.81-$B$2)*MOD($X57,AI$11)/12)</f>
        <v>-1224.6500000000003</v>
      </c>
      <c r="AJ57" s="53">
        <f t="shared" si="66"/>
        <v>-1139.55</v>
      </c>
      <c r="AK57" s="53">
        <f t="shared" si="70"/>
        <v>-1210.95</v>
      </c>
      <c r="AL57" s="53">
        <f t="shared" si="74"/>
        <v>-1305.75</v>
      </c>
      <c r="AM57" s="53">
        <f>AM56+$Y$10*(($F$2*0.81-$B$2)*MOD($X57,AM$11)/12)</f>
        <v>-1423.95</v>
      </c>
      <c r="AN57" s="53">
        <f t="shared" si="61"/>
        <v>-1247.1500000000001</v>
      </c>
      <c r="AO57" s="53">
        <f t="shared" si="64"/>
        <v>-1292.8000000000004</v>
      </c>
      <c r="AP57" s="53">
        <f t="shared" si="39"/>
        <v>-1350.1499999999999</v>
      </c>
      <c r="AQ57" s="53">
        <f t="shared" si="67"/>
        <v>-1419.1999999999998</v>
      </c>
      <c r="AR57" s="53">
        <f t="shared" si="67"/>
        <v>-1499.95</v>
      </c>
      <c r="AS57" s="53">
        <f t="shared" si="73"/>
        <v>-1592.4</v>
      </c>
      <c r="AT57" s="53">
        <f t="shared" si="75"/>
        <v>-1696.5500000000002</v>
      </c>
      <c r="AU57" s="50">
        <f>AU56+MIN(-$B$6,($Y$10*AU$11)*-$B$4)+$Y$10*AU$11*(($F$2*0.81-$B$2)/12)</f>
        <v>-1812.3999999999999</v>
      </c>
      <c r="AV57" s="53">
        <f t="shared" si="52"/>
        <v>-1462.35</v>
      </c>
    </row>
    <row r="58" spans="1:48" x14ac:dyDescent="0.3">
      <c r="A58" s="44"/>
      <c r="B58" s="44"/>
      <c r="C58" s="45"/>
      <c r="D58" s="46"/>
      <c r="P58" s="1">
        <f t="shared" si="5"/>
        <v>200</v>
      </c>
      <c r="Q58" s="40">
        <f t="shared" si="1"/>
        <v>15000</v>
      </c>
      <c r="R58" s="3">
        <f t="shared" si="0"/>
        <v>0</v>
      </c>
      <c r="S58" s="40">
        <f t="shared" si="2"/>
        <v>10125</v>
      </c>
      <c r="T58" s="4" t="str">
        <f t="shared" si="3"/>
        <v/>
      </c>
      <c r="U58" s="1" t="str">
        <f t="shared" si="4"/>
        <v/>
      </c>
      <c r="X58" s="1">
        <v>47</v>
      </c>
      <c r="Y58" s="50">
        <f t="shared" si="24"/>
        <v>-843.65000000000066</v>
      </c>
      <c r="Z58" s="53">
        <f>Z57+$Y$10*(($F$2*0.81-$B$2)*MOD($X58,Z$11)/12)</f>
        <v>-872.5</v>
      </c>
      <c r="AA58" s="53">
        <f>AA57+$Y$10*(($F$2*0.81-$B$2)*MOD($X58,AA$11)/12)</f>
        <v>-901.35000000000025</v>
      </c>
      <c r="AB58" s="53">
        <f>AB57+$Y$10*(($F$2*0.81-$B$2)*MOD($X58,AB$11)/12)</f>
        <v>-930.19999999999993</v>
      </c>
      <c r="AC58" s="53">
        <f>AC57+$Y$10*(($F$2*0.81-$B$2)*MOD($X58,AC$11)/12)</f>
        <v>-989.1</v>
      </c>
      <c r="AD58" s="53">
        <f t="shared" si="72"/>
        <v>-987.90000000000009</v>
      </c>
      <c r="AE58" s="53">
        <f t="shared" si="72"/>
        <v>-1028.8499999999999</v>
      </c>
      <c r="AF58" s="53">
        <f t="shared" si="69"/>
        <v>-1045.6000000000001</v>
      </c>
      <c r="AG58" s="53">
        <f t="shared" si="65"/>
        <v>-1164.6000000000001</v>
      </c>
      <c r="AH58" s="53">
        <f t="shared" si="71"/>
        <v>-1123.6000000000001</v>
      </c>
      <c r="AI58" s="53">
        <f t="shared" si="76"/>
        <v>-1230.5000000000002</v>
      </c>
      <c r="AJ58" s="53">
        <f t="shared" si="66"/>
        <v>-1161</v>
      </c>
      <c r="AK58" s="53">
        <f t="shared" si="70"/>
        <v>-1226.55</v>
      </c>
      <c r="AL58" s="53">
        <f t="shared" si="74"/>
        <v>-1315.5</v>
      </c>
      <c r="AM58" s="53">
        <f t="shared" ref="AM58:AM82" si="77">AM57+$Y$10*(($F$2*0.81-$B$2)*MOD($X58,AM$11)/12)</f>
        <v>-1427.8500000000001</v>
      </c>
      <c r="AN58" s="53">
        <f t="shared" si="61"/>
        <v>-1276.4000000000001</v>
      </c>
      <c r="AO58" s="53">
        <f t="shared" si="64"/>
        <v>-1318.1500000000003</v>
      </c>
      <c r="AP58" s="53">
        <f t="shared" si="39"/>
        <v>-1371.6</v>
      </c>
      <c r="AQ58" s="53">
        <f t="shared" si="67"/>
        <v>-1436.7499999999998</v>
      </c>
      <c r="AR58" s="53">
        <f t="shared" si="67"/>
        <v>-1513.6000000000001</v>
      </c>
      <c r="AS58" s="53">
        <f t="shared" si="73"/>
        <v>-1602.15</v>
      </c>
      <c r="AT58" s="53">
        <f t="shared" si="75"/>
        <v>-1702.4</v>
      </c>
      <c r="AU58" s="53">
        <f t="shared" ref="AU58:AU79" si="78">AU57+$Y$10*(($F$2*0.81-$B$2)*MOD($X58,AU$11)/12)</f>
        <v>-1814.35</v>
      </c>
      <c r="AV58" s="53">
        <f t="shared" si="52"/>
        <v>-1507.1999999999998</v>
      </c>
    </row>
    <row r="59" spans="1:48" x14ac:dyDescent="0.3">
      <c r="A59" s="44"/>
      <c r="B59" s="44"/>
      <c r="C59" s="45"/>
      <c r="D59" s="46"/>
      <c r="P59" s="1">
        <f t="shared" si="5"/>
        <v>204</v>
      </c>
      <c r="Q59" s="40">
        <f t="shared" si="1"/>
        <v>15300</v>
      </c>
      <c r="R59" s="3">
        <f t="shared" si="0"/>
        <v>0</v>
      </c>
      <c r="S59" s="40">
        <f t="shared" si="2"/>
        <v>10327.5</v>
      </c>
      <c r="T59" s="4" t="str">
        <f t="shared" si="3"/>
        <v/>
      </c>
      <c r="U59" s="1" t="str">
        <f t="shared" si="4"/>
        <v/>
      </c>
      <c r="X59" s="1">
        <v>48</v>
      </c>
      <c r="Y59" s="50">
        <f t="shared" si="24"/>
        <v>-861.6000000000007</v>
      </c>
      <c r="Z59" s="50">
        <f>Z58+MIN(-$B$6,($Y$10*Z$11)*-$B$4)+$Y$10*Z$11*(($F$2*0.81-$B$2)/12)</f>
        <v>-908.4</v>
      </c>
      <c r="AA59" s="50">
        <f>AA58+MIN(-$B$6,($Y$10*AA$11)*-$B$4)+$Y$10*AA$11*(($F$2*0.81-$B$2)/12)</f>
        <v>-955.20000000000027</v>
      </c>
      <c r="AB59" s="50">
        <f>AB58+MIN(-$B$6,($Y$10*AB$11)*-$B$4)+$Y$10*AB$11*(($F$2*0.81-$B$2)/12)</f>
        <v>-1001.9999999999999</v>
      </c>
      <c r="AC59" s="53">
        <f>AC58+$Y$10*(($F$2*0.81-$B$2)*MOD($X59,AC$11)/12)</f>
        <v>-994.95</v>
      </c>
      <c r="AD59" s="50">
        <f>AD58+MIN(-$B$6,($Y$10*AD$11)*-$B$4)+$Y$10*AD$11*(($F$2*0.81-$B$2)/12)</f>
        <v>-1095.6000000000001</v>
      </c>
      <c r="AE59" s="53">
        <f>AE58+$Y$10*(($F$2*0.81-$B$2)*MOD($X59,AE$11)/12)</f>
        <v>-1040.55</v>
      </c>
      <c r="AF59" s="50">
        <f>AF58+MIN(-$B$6,($Y$10*AF$11)*-$B$4)+$Y$10*AF$11*(($F$2*0.81-$B$2)/12)</f>
        <v>-1189.2</v>
      </c>
      <c r="AG59" s="53">
        <f t="shared" si="65"/>
        <v>-1170.45</v>
      </c>
      <c r="AH59" s="53">
        <f t="shared" si="71"/>
        <v>-1139.2</v>
      </c>
      <c r="AI59" s="53">
        <f t="shared" si="76"/>
        <v>-1238.3000000000002</v>
      </c>
      <c r="AJ59" s="50">
        <f>AJ58+MIN(-$B$6,($Y$10*AJ$11)*-$B$4)+$Y$10*AJ$11*(($F$2*0.81-$B$2)/12)</f>
        <v>-1376.4</v>
      </c>
      <c r="AK59" s="53">
        <f t="shared" si="70"/>
        <v>-1244.0999999999999</v>
      </c>
      <c r="AL59" s="53">
        <f t="shared" si="74"/>
        <v>-1327.2</v>
      </c>
      <c r="AM59" s="53">
        <f t="shared" si="77"/>
        <v>-1433.7</v>
      </c>
      <c r="AN59" s="50">
        <f>AN58+MIN(-$B$6,($Y$10*AN$11)*-$B$4)+$Y$10*AN$11*(($F$2*0.81-$B$2)/12)</f>
        <v>-1563.6000000000001</v>
      </c>
      <c r="AO59" s="53">
        <f t="shared" si="64"/>
        <v>-1345.4500000000003</v>
      </c>
      <c r="AP59" s="53">
        <f t="shared" si="39"/>
        <v>-1395</v>
      </c>
      <c r="AQ59" s="53">
        <f t="shared" si="67"/>
        <v>-1456.2499999999998</v>
      </c>
      <c r="AR59" s="53">
        <f t="shared" si="67"/>
        <v>-1529.2</v>
      </c>
      <c r="AS59" s="53">
        <f t="shared" si="73"/>
        <v>-1613.8500000000001</v>
      </c>
      <c r="AT59" s="53">
        <f t="shared" si="75"/>
        <v>-1710.2</v>
      </c>
      <c r="AU59" s="53">
        <f t="shared" si="78"/>
        <v>-1818.25</v>
      </c>
      <c r="AV59" s="50">
        <f>AV58+MIN(-$B$6,($Y$10*AV$11)*-$B$4)+$Y$10*AV$11*(($F$2*0.81-$B$2)/12)</f>
        <v>-1937.9999999999998</v>
      </c>
    </row>
    <row r="60" spans="1:48" x14ac:dyDescent="0.3">
      <c r="A60" s="44"/>
      <c r="B60" s="44"/>
      <c r="C60" s="45"/>
      <c r="D60" s="46"/>
      <c r="P60" s="1">
        <f t="shared" si="5"/>
        <v>208</v>
      </c>
      <c r="Q60" s="40">
        <f t="shared" si="1"/>
        <v>15600</v>
      </c>
      <c r="R60" s="3">
        <f t="shared" si="0"/>
        <v>0</v>
      </c>
      <c r="S60" s="40">
        <f t="shared" si="2"/>
        <v>10530</v>
      </c>
      <c r="T60" s="4" t="str">
        <f t="shared" si="3"/>
        <v/>
      </c>
      <c r="U60" s="1" t="str">
        <f t="shared" si="4"/>
        <v/>
      </c>
      <c r="X60" s="1">
        <v>49</v>
      </c>
      <c r="Y60" s="50">
        <f t="shared" si="24"/>
        <v>-879.55000000000075</v>
      </c>
      <c r="Z60" s="53">
        <f>Z59+$Y$10*(($F$2*0.81-$B$2)*MOD($X60,Z$11)/12)</f>
        <v>-910.35</v>
      </c>
      <c r="AA60" s="53">
        <f>AA59+$Y$10*(($F$2*0.81-$B$2)*MOD($X60,AA$11)/12)</f>
        <v>-957.15000000000032</v>
      </c>
      <c r="AB60" s="53">
        <f>AB59+$Y$10*(($F$2*0.81-$B$2)*MOD($X60,AB$11)/12)</f>
        <v>-1003.9499999999999</v>
      </c>
      <c r="AC60" s="53">
        <f>AC59+$Y$10*(($F$2*0.81-$B$2)*MOD($X60,AC$11)/12)</f>
        <v>-1002.75</v>
      </c>
      <c r="AD60" s="53">
        <f>AD59+$Y$10*(($F$2*0.81-$B$2)*MOD($X60,AD$11)/12)</f>
        <v>-1097.5500000000002</v>
      </c>
      <c r="AE60" s="50">
        <f>AE59+MIN(-$B$6,($Y$10*AE$11)*-$B$4)+$Y$10*AE$11*(($F$2*0.81-$B$2)/12)</f>
        <v>-1166.2</v>
      </c>
      <c r="AF60" s="53">
        <f t="shared" ref="AF60:AF66" si="79">AF59+$Y$10*(($F$2*0.81-$B$2)*MOD($X60,AF$11)/12)</f>
        <v>-1191.1500000000001</v>
      </c>
      <c r="AG60" s="53">
        <f t="shared" si="65"/>
        <v>-1178.25</v>
      </c>
      <c r="AH60" s="53">
        <f t="shared" si="71"/>
        <v>-1156.75</v>
      </c>
      <c r="AI60" s="53">
        <f t="shared" si="76"/>
        <v>-1248.0500000000002</v>
      </c>
      <c r="AJ60" s="53">
        <f t="shared" si="66"/>
        <v>-1378.3500000000001</v>
      </c>
      <c r="AK60" s="53">
        <f t="shared" si="70"/>
        <v>-1263.5999999999999</v>
      </c>
      <c r="AL60" s="53">
        <f t="shared" si="74"/>
        <v>-1340.8500000000001</v>
      </c>
      <c r="AM60" s="53">
        <f t="shared" si="77"/>
        <v>-1441.5</v>
      </c>
      <c r="AN60" s="53">
        <f t="shared" si="61"/>
        <v>-1565.5500000000002</v>
      </c>
      <c r="AO60" s="53">
        <f t="shared" si="64"/>
        <v>-1374.7000000000003</v>
      </c>
      <c r="AP60" s="53">
        <f t="shared" si="39"/>
        <v>-1420.35</v>
      </c>
      <c r="AQ60" s="53">
        <f t="shared" si="67"/>
        <v>-1477.6999999999998</v>
      </c>
      <c r="AR60" s="53">
        <f t="shared" si="67"/>
        <v>-1546.75</v>
      </c>
      <c r="AS60" s="53">
        <f t="shared" si="73"/>
        <v>-1627.5000000000002</v>
      </c>
      <c r="AT60" s="53">
        <f t="shared" si="75"/>
        <v>-1719.95</v>
      </c>
      <c r="AU60" s="53">
        <f t="shared" si="78"/>
        <v>-1824.1</v>
      </c>
      <c r="AV60" s="53">
        <f t="shared" ref="AV60:AV82" si="80">AV59+$Y$10*(($F$2*0.81-$B$2)*MOD($X60,AV$11)/12)</f>
        <v>-1939.9499999999998</v>
      </c>
    </row>
    <row r="61" spans="1:48" x14ac:dyDescent="0.3">
      <c r="A61" s="44"/>
      <c r="B61" s="44"/>
      <c r="C61" s="45"/>
      <c r="D61" s="46"/>
      <c r="P61" s="1">
        <f t="shared" si="5"/>
        <v>212</v>
      </c>
      <c r="Q61" s="40">
        <f t="shared" si="1"/>
        <v>15900</v>
      </c>
      <c r="R61" s="3">
        <f t="shared" si="0"/>
        <v>0</v>
      </c>
      <c r="S61" s="40">
        <f t="shared" si="2"/>
        <v>10732.5</v>
      </c>
      <c r="T61" s="4" t="str">
        <f t="shared" si="3"/>
        <v/>
      </c>
      <c r="U61" s="1" t="str">
        <f t="shared" si="4"/>
        <v/>
      </c>
      <c r="X61" s="1">
        <v>50</v>
      </c>
      <c r="Y61" s="50">
        <f t="shared" si="24"/>
        <v>-897.5000000000008</v>
      </c>
      <c r="Z61" s="50">
        <f>Z60+MIN(-$B$6,($Y$10*Z$11)*-$B$4)+$Y$10*Z$11*(($F$2*0.81-$B$2)/12)</f>
        <v>-946.25</v>
      </c>
      <c r="AA61" s="53">
        <f>AA60+$Y$10*(($F$2*0.81-$B$2)*MOD($X61,AA$11)/12)</f>
        <v>-961.0500000000003</v>
      </c>
      <c r="AB61" s="53">
        <f>AB60+$Y$10*(($F$2*0.81-$B$2)*MOD($X61,AB$11)/12)</f>
        <v>-1007.8499999999999</v>
      </c>
      <c r="AC61" s="50">
        <f>AC60+MIN(-$B$6,($Y$10*AC$11)*-$B$4)+$Y$10*AC$11*(($F$2*0.81-$B$2)/12)</f>
        <v>-1092.5</v>
      </c>
      <c r="AD61" s="53">
        <f>AD60+$Y$10*(($F$2*0.81-$B$2)*MOD($X61,AD$11)/12)</f>
        <v>-1101.4500000000003</v>
      </c>
      <c r="AE61" s="53">
        <f t="shared" ref="AE61:AE66" si="81">AE60+$Y$10*(($F$2*0.81-$B$2)*MOD($X61,AE$11)/12)</f>
        <v>-1168.1500000000001</v>
      </c>
      <c r="AF61" s="53">
        <f t="shared" si="79"/>
        <v>-1195.0500000000002</v>
      </c>
      <c r="AG61" s="53">
        <f t="shared" si="65"/>
        <v>-1188</v>
      </c>
      <c r="AH61" s="50">
        <f>AH60+MIN(-$B$6,($Y$10*AH$11)*-$B$4)+$Y$10*AH$11*(($F$2*0.81-$B$2)/12)</f>
        <v>-1336.25</v>
      </c>
      <c r="AI61" s="53">
        <f t="shared" si="76"/>
        <v>-1259.7500000000002</v>
      </c>
      <c r="AJ61" s="53">
        <f t="shared" si="66"/>
        <v>-1382.2500000000002</v>
      </c>
      <c r="AK61" s="53">
        <f t="shared" si="70"/>
        <v>-1285.05</v>
      </c>
      <c r="AL61" s="53">
        <f t="shared" si="74"/>
        <v>-1356.45</v>
      </c>
      <c r="AM61" s="53">
        <f t="shared" si="77"/>
        <v>-1451.25</v>
      </c>
      <c r="AN61" s="53">
        <f t="shared" si="61"/>
        <v>-1569.4500000000003</v>
      </c>
      <c r="AO61" s="53">
        <f t="shared" si="64"/>
        <v>-1405.9000000000003</v>
      </c>
      <c r="AP61" s="53">
        <f t="shared" si="39"/>
        <v>-1447.6499999999999</v>
      </c>
      <c r="AQ61" s="53">
        <f t="shared" si="67"/>
        <v>-1501.1</v>
      </c>
      <c r="AR61" s="53">
        <f t="shared" si="67"/>
        <v>-1566.25</v>
      </c>
      <c r="AS61" s="53">
        <f t="shared" si="73"/>
        <v>-1643.1000000000001</v>
      </c>
      <c r="AT61" s="53">
        <f t="shared" si="75"/>
        <v>-1731.65</v>
      </c>
      <c r="AU61" s="53">
        <f t="shared" si="78"/>
        <v>-1831.8999999999999</v>
      </c>
      <c r="AV61" s="53">
        <f t="shared" si="80"/>
        <v>-1943.85</v>
      </c>
    </row>
    <row r="62" spans="1:48" x14ac:dyDescent="0.3">
      <c r="A62" s="44"/>
      <c r="B62" s="44"/>
      <c r="C62" s="45"/>
      <c r="D62" s="46"/>
      <c r="P62" s="1">
        <f t="shared" si="5"/>
        <v>216</v>
      </c>
      <c r="Q62" s="40">
        <f t="shared" si="1"/>
        <v>16200</v>
      </c>
      <c r="R62" s="3">
        <f t="shared" si="0"/>
        <v>0</v>
      </c>
      <c r="S62" s="40">
        <f t="shared" si="2"/>
        <v>10935</v>
      </c>
      <c r="T62" s="4" t="str">
        <f t="shared" si="3"/>
        <v/>
      </c>
      <c r="U62" s="1" t="str">
        <f t="shared" si="4"/>
        <v/>
      </c>
      <c r="X62" s="1">
        <v>51</v>
      </c>
      <c r="Y62" s="50">
        <f t="shared" si="24"/>
        <v>-915.45000000000084</v>
      </c>
      <c r="Z62" s="53">
        <f>Z61+$Y$10*(($F$2*0.81-$B$2)*MOD($X62,Z$11)/12)</f>
        <v>-948.2</v>
      </c>
      <c r="AA62" s="50">
        <f>AA61+MIN(-$B$6,($Y$10*AA$11)*-$B$4)+$Y$10*AA$11*(($F$2*0.81-$B$2)/12)</f>
        <v>-1014.9000000000003</v>
      </c>
      <c r="AB62" s="53">
        <f>AB61+$Y$10*(($F$2*0.81-$B$2)*MOD($X62,AB$11)/12)</f>
        <v>-1013.6999999999999</v>
      </c>
      <c r="AC62" s="53">
        <f>AC61+$Y$10*(($F$2*0.81-$B$2)*MOD($X62,AC$11)/12)</f>
        <v>-1094.45</v>
      </c>
      <c r="AD62" s="53">
        <f>AD61+$Y$10*(($F$2*0.81-$B$2)*MOD($X62,AD$11)/12)</f>
        <v>-1107.3000000000002</v>
      </c>
      <c r="AE62" s="53">
        <f t="shared" si="81"/>
        <v>-1172.0500000000002</v>
      </c>
      <c r="AF62" s="53">
        <f t="shared" si="79"/>
        <v>-1200.9000000000001</v>
      </c>
      <c r="AG62" s="53">
        <f t="shared" si="65"/>
        <v>-1199.7</v>
      </c>
      <c r="AH62" s="53">
        <f t="shared" si="71"/>
        <v>-1338.2</v>
      </c>
      <c r="AI62" s="53">
        <f t="shared" si="76"/>
        <v>-1273.4000000000003</v>
      </c>
      <c r="AJ62" s="53">
        <f t="shared" si="66"/>
        <v>-1388.1000000000001</v>
      </c>
      <c r="AK62" s="53">
        <f t="shared" si="70"/>
        <v>-1308.45</v>
      </c>
      <c r="AL62" s="53">
        <f t="shared" si="74"/>
        <v>-1374</v>
      </c>
      <c r="AM62" s="53">
        <f t="shared" si="77"/>
        <v>-1462.95</v>
      </c>
      <c r="AN62" s="53">
        <f t="shared" si="61"/>
        <v>-1575.3000000000002</v>
      </c>
      <c r="AO62" s="50">
        <f>AO61+MIN(-$B$6,($Y$10*AO$11)*-$B$4)+$Y$10*AO$11*(($F$2*0.81-$B$2)/12)</f>
        <v>-1711.0500000000004</v>
      </c>
      <c r="AP62" s="53">
        <f t="shared" si="39"/>
        <v>-1476.8999999999999</v>
      </c>
      <c r="AQ62" s="53">
        <f t="shared" si="67"/>
        <v>-1526.4499999999998</v>
      </c>
      <c r="AR62" s="53">
        <f t="shared" si="67"/>
        <v>-1587.7</v>
      </c>
      <c r="AS62" s="53">
        <f t="shared" si="73"/>
        <v>-1660.65</v>
      </c>
      <c r="AT62" s="53">
        <f t="shared" si="75"/>
        <v>-1745.3000000000002</v>
      </c>
      <c r="AU62" s="53">
        <f t="shared" si="78"/>
        <v>-1841.6499999999999</v>
      </c>
      <c r="AV62" s="53">
        <f t="shared" si="80"/>
        <v>-1949.6999999999998</v>
      </c>
    </row>
    <row r="63" spans="1:48" x14ac:dyDescent="0.3">
      <c r="A63" s="44"/>
      <c r="B63" s="44"/>
      <c r="C63" s="45"/>
      <c r="D63" s="46"/>
      <c r="P63" s="1">
        <f t="shared" si="5"/>
        <v>220</v>
      </c>
      <c r="Q63" s="40">
        <f t="shared" si="1"/>
        <v>16500</v>
      </c>
      <c r="R63" s="3">
        <f t="shared" si="0"/>
        <v>0</v>
      </c>
      <c r="S63" s="40">
        <f t="shared" si="2"/>
        <v>11137.5</v>
      </c>
      <c r="T63" s="4" t="str">
        <f t="shared" si="3"/>
        <v/>
      </c>
      <c r="U63" s="1" t="str">
        <f t="shared" si="4"/>
        <v/>
      </c>
      <c r="X63" s="1">
        <v>52</v>
      </c>
      <c r="Y63" s="50">
        <f t="shared" si="24"/>
        <v>-933.40000000000089</v>
      </c>
      <c r="Z63" s="50">
        <f>Z62+MIN(-$B$6,($Y$10*Z$11)*-$B$4)+$Y$10*Z$11*(($F$2*0.81-$B$2)/12)</f>
        <v>-984.1</v>
      </c>
      <c r="AA63" s="53">
        <f>AA62+$Y$10*(($F$2*0.81-$B$2)*MOD($X63,AA$11)/12)</f>
        <v>-1016.8500000000004</v>
      </c>
      <c r="AB63" s="50">
        <f>AB62+MIN(-$B$6,($Y$10*AB$11)*-$B$4)+$Y$10*AB$11*(($F$2*0.81-$B$2)/12)</f>
        <v>-1085.4999999999998</v>
      </c>
      <c r="AC63" s="53">
        <f>AC62+$Y$10*(($F$2*0.81-$B$2)*MOD($X63,AC$11)/12)</f>
        <v>-1098.3500000000001</v>
      </c>
      <c r="AD63" s="53">
        <f>AD62+$Y$10*(($F$2*0.81-$B$2)*MOD($X63,AD$11)/12)</f>
        <v>-1115.1000000000001</v>
      </c>
      <c r="AE63" s="53">
        <f t="shared" si="81"/>
        <v>-1177.9000000000001</v>
      </c>
      <c r="AF63" s="53">
        <f t="shared" si="79"/>
        <v>-1208.7</v>
      </c>
      <c r="AG63" s="53">
        <f t="shared" si="65"/>
        <v>-1213.3500000000001</v>
      </c>
      <c r="AH63" s="53">
        <f t="shared" si="71"/>
        <v>-1342.1000000000001</v>
      </c>
      <c r="AI63" s="53">
        <f t="shared" si="76"/>
        <v>-1289.0000000000002</v>
      </c>
      <c r="AJ63" s="53">
        <f t="shared" si="66"/>
        <v>-1395.9</v>
      </c>
      <c r="AK63" s="50">
        <f>AK62+MIN(-$B$6,($Y$10*AK$11)*-$B$4)+$Y$10*AK$11*(($F$2*0.81-$B$2)/12)</f>
        <v>-1541.8</v>
      </c>
      <c r="AL63" s="53">
        <f t="shared" si="74"/>
        <v>-1393.5</v>
      </c>
      <c r="AM63" s="53">
        <f t="shared" si="77"/>
        <v>-1476.6000000000001</v>
      </c>
      <c r="AN63" s="53">
        <f t="shared" si="61"/>
        <v>-1583.1000000000001</v>
      </c>
      <c r="AO63" s="53">
        <f t="shared" si="64"/>
        <v>-1713.0000000000005</v>
      </c>
      <c r="AP63" s="53">
        <f t="shared" si="39"/>
        <v>-1508.1</v>
      </c>
      <c r="AQ63" s="53">
        <f t="shared" si="67"/>
        <v>-1553.7499999999998</v>
      </c>
      <c r="AR63" s="53">
        <f t="shared" si="67"/>
        <v>-1611.1000000000001</v>
      </c>
      <c r="AS63" s="53">
        <f t="shared" si="73"/>
        <v>-1680.15</v>
      </c>
      <c r="AT63" s="53">
        <f t="shared" si="75"/>
        <v>-1760.9</v>
      </c>
      <c r="AU63" s="53">
        <f t="shared" si="78"/>
        <v>-1853.35</v>
      </c>
      <c r="AV63" s="53">
        <f t="shared" si="80"/>
        <v>-1957.4999999999998</v>
      </c>
    </row>
    <row r="64" spans="1:48" x14ac:dyDescent="0.3">
      <c r="A64" s="44"/>
      <c r="B64" s="44"/>
      <c r="C64" s="45"/>
      <c r="D64" s="46"/>
      <c r="P64" s="1">
        <f t="shared" si="5"/>
        <v>224</v>
      </c>
      <c r="Q64" s="40">
        <f t="shared" si="1"/>
        <v>16800</v>
      </c>
      <c r="R64" s="3">
        <f t="shared" si="0"/>
        <v>0</v>
      </c>
      <c r="S64" s="40">
        <f t="shared" si="2"/>
        <v>11340</v>
      </c>
      <c r="T64" s="4" t="str">
        <f t="shared" si="3"/>
        <v/>
      </c>
      <c r="U64" s="1" t="str">
        <f t="shared" si="4"/>
        <v/>
      </c>
      <c r="X64" s="1">
        <v>53</v>
      </c>
      <c r="Y64" s="50">
        <f t="shared" si="24"/>
        <v>-951.35000000000093</v>
      </c>
      <c r="Z64" s="53">
        <f>Z63+$Y$10*(($F$2*0.81-$B$2)*MOD($X64,Z$11)/12)</f>
        <v>-986.05000000000007</v>
      </c>
      <c r="AA64" s="53">
        <f>AA63+$Y$10*(($F$2*0.81-$B$2)*MOD($X64,AA$11)/12)</f>
        <v>-1020.7500000000003</v>
      </c>
      <c r="AB64" s="53">
        <f>AB63+$Y$10*(($F$2*0.81-$B$2)*MOD($X64,AB$11)/12)</f>
        <v>-1087.4499999999998</v>
      </c>
      <c r="AC64" s="53">
        <f>AC63+$Y$10*(($F$2*0.81-$B$2)*MOD($X64,AC$11)/12)</f>
        <v>-1104.2</v>
      </c>
      <c r="AD64" s="53">
        <f>AD63+$Y$10*(($F$2*0.81-$B$2)*MOD($X64,AD$11)/12)</f>
        <v>-1124.8500000000001</v>
      </c>
      <c r="AE64" s="53">
        <f t="shared" si="81"/>
        <v>-1185.7</v>
      </c>
      <c r="AF64" s="53">
        <f t="shared" si="79"/>
        <v>-1218.45</v>
      </c>
      <c r="AG64" s="53">
        <f t="shared" si="65"/>
        <v>-1228.95</v>
      </c>
      <c r="AH64" s="53">
        <f t="shared" si="71"/>
        <v>-1347.95</v>
      </c>
      <c r="AI64" s="53">
        <f t="shared" si="76"/>
        <v>-1306.5500000000002</v>
      </c>
      <c r="AJ64" s="53">
        <f t="shared" si="66"/>
        <v>-1405.65</v>
      </c>
      <c r="AK64" s="53">
        <f t="shared" si="70"/>
        <v>-1543.75</v>
      </c>
      <c r="AL64" s="53">
        <f t="shared" si="74"/>
        <v>-1414.95</v>
      </c>
      <c r="AM64" s="53">
        <f t="shared" si="77"/>
        <v>-1492.2</v>
      </c>
      <c r="AN64" s="53">
        <f t="shared" si="61"/>
        <v>-1592.8500000000001</v>
      </c>
      <c r="AO64" s="53">
        <f t="shared" si="64"/>
        <v>-1716.9000000000005</v>
      </c>
      <c r="AP64" s="53">
        <f t="shared" si="39"/>
        <v>-1541.25</v>
      </c>
      <c r="AQ64" s="53">
        <f t="shared" si="67"/>
        <v>-1582.9999999999998</v>
      </c>
      <c r="AR64" s="53">
        <f t="shared" si="67"/>
        <v>-1636.45</v>
      </c>
      <c r="AS64" s="53">
        <f t="shared" si="73"/>
        <v>-1701.6000000000001</v>
      </c>
      <c r="AT64" s="53">
        <f t="shared" si="75"/>
        <v>-1778.45</v>
      </c>
      <c r="AU64" s="53">
        <f t="shared" si="78"/>
        <v>-1867</v>
      </c>
      <c r="AV64" s="53">
        <f t="shared" si="80"/>
        <v>-1967.2499999999998</v>
      </c>
    </row>
    <row r="65" spans="1:48" x14ac:dyDescent="0.3">
      <c r="A65" s="44"/>
      <c r="B65" s="44"/>
      <c r="C65" s="45"/>
      <c r="D65" s="46"/>
      <c r="P65" s="1">
        <f t="shared" si="5"/>
        <v>228</v>
      </c>
      <c r="Q65" s="40">
        <f t="shared" si="1"/>
        <v>17100</v>
      </c>
      <c r="R65" s="3">
        <f t="shared" si="0"/>
        <v>0</v>
      </c>
      <c r="S65" s="40">
        <f t="shared" si="2"/>
        <v>11542.5</v>
      </c>
      <c r="T65" s="4" t="str">
        <f t="shared" si="3"/>
        <v/>
      </c>
      <c r="U65" s="1" t="str">
        <f t="shared" si="4"/>
        <v/>
      </c>
      <c r="X65" s="1">
        <v>54</v>
      </c>
      <c r="Y65" s="50">
        <f t="shared" si="24"/>
        <v>-969.30000000000098</v>
      </c>
      <c r="Z65" s="50">
        <f>Z64+MIN(-$B$6,($Y$10*Z$11)*-$B$4)+$Y$10*Z$11*(($F$2*0.81-$B$2)/12)</f>
        <v>-1021.95</v>
      </c>
      <c r="AA65" s="50">
        <f>AA64+MIN(-$B$6,($Y$10*AA$11)*-$B$4)+$Y$10*AA$11*(($F$2*0.81-$B$2)/12)</f>
        <v>-1074.6000000000004</v>
      </c>
      <c r="AB65" s="53">
        <f>AB64+$Y$10*(($F$2*0.81-$B$2)*MOD($X65,AB$11)/12)</f>
        <v>-1091.3499999999999</v>
      </c>
      <c r="AC65" s="53">
        <f>AC64+$Y$10*(($F$2*0.81-$B$2)*MOD($X65,AC$11)/12)</f>
        <v>-1112</v>
      </c>
      <c r="AD65" s="50">
        <f>AD64+MIN(-$B$6,($Y$10*AD$11)*-$B$4)+$Y$10*AD$11*(($F$2*0.81-$B$2)/12)</f>
        <v>-1232.5500000000002</v>
      </c>
      <c r="AE65" s="53">
        <f t="shared" si="81"/>
        <v>-1195.45</v>
      </c>
      <c r="AF65" s="53">
        <f t="shared" si="79"/>
        <v>-1230.1500000000001</v>
      </c>
      <c r="AG65" s="50">
        <f>AG64+MIN(-$B$6,($Y$10*AG$11)*-$B$4)+$Y$10*AG$11*(($F$2*0.81-$B$2)/12)</f>
        <v>-1390.5</v>
      </c>
      <c r="AH65" s="53">
        <f t="shared" si="71"/>
        <v>-1355.75</v>
      </c>
      <c r="AI65" s="53">
        <f t="shared" si="76"/>
        <v>-1326.0500000000002</v>
      </c>
      <c r="AJ65" s="53">
        <f t="shared" si="66"/>
        <v>-1417.3500000000001</v>
      </c>
      <c r="AK65" s="53">
        <f t="shared" si="70"/>
        <v>-1547.65</v>
      </c>
      <c r="AL65" s="53">
        <f t="shared" si="74"/>
        <v>-1438.3500000000001</v>
      </c>
      <c r="AM65" s="53">
        <f t="shared" si="77"/>
        <v>-1509.75</v>
      </c>
      <c r="AN65" s="53">
        <f t="shared" si="61"/>
        <v>-1604.5500000000002</v>
      </c>
      <c r="AO65" s="53">
        <f t="shared" si="64"/>
        <v>-1722.7500000000005</v>
      </c>
      <c r="AP65" s="50">
        <f>AP64+MIN(-$B$6,($Y$10*AP$11)*-$B$4)+$Y$10*AP$11*(($F$2*0.81-$B$2)/12)</f>
        <v>-1864.35</v>
      </c>
      <c r="AQ65" s="53">
        <f t="shared" si="67"/>
        <v>-1614.1999999999998</v>
      </c>
      <c r="AR65" s="53">
        <f t="shared" si="67"/>
        <v>-1663.75</v>
      </c>
      <c r="AS65" s="53">
        <f t="shared" si="73"/>
        <v>-1725.0000000000002</v>
      </c>
      <c r="AT65" s="53">
        <f t="shared" si="75"/>
        <v>-1797.95</v>
      </c>
      <c r="AU65" s="53">
        <f t="shared" si="78"/>
        <v>-1882.6</v>
      </c>
      <c r="AV65" s="53">
        <f t="shared" si="80"/>
        <v>-1978.9499999999998</v>
      </c>
    </row>
    <row r="66" spans="1:48" x14ac:dyDescent="0.3">
      <c r="A66" s="44"/>
      <c r="B66" s="44"/>
      <c r="C66" s="45"/>
      <c r="D66" s="46"/>
      <c r="P66" s="1">
        <f t="shared" si="5"/>
        <v>232</v>
      </c>
      <c r="Q66" s="40">
        <f t="shared" si="1"/>
        <v>17400</v>
      </c>
      <c r="R66" s="3">
        <f t="shared" si="0"/>
        <v>0</v>
      </c>
      <c r="S66" s="40">
        <f t="shared" si="2"/>
        <v>11745</v>
      </c>
      <c r="T66" s="4" t="str">
        <f t="shared" si="3"/>
        <v/>
      </c>
      <c r="U66" s="1" t="str">
        <f t="shared" si="4"/>
        <v/>
      </c>
      <c r="X66" s="1">
        <v>55</v>
      </c>
      <c r="Y66" s="50">
        <f t="shared" si="24"/>
        <v>-987.25000000000102</v>
      </c>
      <c r="Z66" s="53">
        <f>Z65+$Y$10*(($F$2*0.81-$B$2)*MOD($X66,Z$11)/12)</f>
        <v>-1023.9000000000001</v>
      </c>
      <c r="AA66" s="53">
        <f>AA65+$Y$10*(($F$2*0.81-$B$2)*MOD($X66,AA$11)/12)</f>
        <v>-1076.5500000000004</v>
      </c>
      <c r="AB66" s="53">
        <f>AB65+$Y$10*(($F$2*0.81-$B$2)*MOD($X66,AB$11)/12)</f>
        <v>-1097.1999999999998</v>
      </c>
      <c r="AC66" s="50">
        <f>AC65+MIN(-$B$6,($Y$10*AC$11)*-$B$4)+$Y$10*AC$11*(($F$2*0.81-$B$2)/12)</f>
        <v>-1201.75</v>
      </c>
      <c r="AD66" s="53">
        <f>AD65+$Y$10*(($F$2*0.81-$B$2)*MOD($X66,AD$11)/12)</f>
        <v>-1234.5000000000002</v>
      </c>
      <c r="AE66" s="53">
        <f t="shared" si="81"/>
        <v>-1207.1500000000001</v>
      </c>
      <c r="AF66" s="53">
        <f t="shared" si="79"/>
        <v>-1243.8000000000002</v>
      </c>
      <c r="AG66" s="53">
        <f t="shared" si="65"/>
        <v>-1392.45</v>
      </c>
      <c r="AH66" s="53">
        <f t="shared" si="71"/>
        <v>-1365.5</v>
      </c>
      <c r="AI66" s="50">
        <f>AI65+MIN(-$B$6,($Y$10*AI$11)*-$B$4)+$Y$10*AI$11*(($F$2*0.81-$B$2)/12)</f>
        <v>-1523.5000000000002</v>
      </c>
      <c r="AJ66" s="53">
        <f t="shared" si="66"/>
        <v>-1431.0000000000002</v>
      </c>
      <c r="AK66" s="53">
        <f t="shared" si="70"/>
        <v>-1553.5</v>
      </c>
      <c r="AL66" s="53">
        <f t="shared" si="74"/>
        <v>-1463.7</v>
      </c>
      <c r="AM66" s="53">
        <f t="shared" si="77"/>
        <v>-1529.25</v>
      </c>
      <c r="AN66" s="53">
        <f t="shared" si="61"/>
        <v>-1618.2000000000003</v>
      </c>
      <c r="AO66" s="53">
        <f t="shared" si="64"/>
        <v>-1730.5500000000004</v>
      </c>
      <c r="AP66" s="53">
        <f t="shared" si="39"/>
        <v>-1866.3</v>
      </c>
      <c r="AQ66" s="53">
        <f t="shared" ref="AQ66:AR70" si="82">AQ65+$Y$10*(($F$2*0.81-$B$2)*MOD($X66,AQ$11)/12)</f>
        <v>-1647.35</v>
      </c>
      <c r="AR66" s="53">
        <f t="shared" si="82"/>
        <v>-1693</v>
      </c>
      <c r="AS66" s="53">
        <f t="shared" si="73"/>
        <v>-1750.3500000000001</v>
      </c>
      <c r="AT66" s="53">
        <f t="shared" si="75"/>
        <v>-1819.4</v>
      </c>
      <c r="AU66" s="53">
        <f t="shared" si="78"/>
        <v>-1900.1499999999999</v>
      </c>
      <c r="AV66" s="53">
        <f t="shared" si="80"/>
        <v>-1992.6</v>
      </c>
    </row>
    <row r="67" spans="1:48" x14ac:dyDescent="0.3">
      <c r="A67" s="44"/>
      <c r="B67" s="44"/>
      <c r="C67" s="45"/>
      <c r="D67" s="46"/>
      <c r="P67" s="1">
        <f t="shared" si="5"/>
        <v>236</v>
      </c>
      <c r="Q67" s="40">
        <f t="shared" si="1"/>
        <v>17700</v>
      </c>
      <c r="R67" s="3">
        <f t="shared" si="0"/>
        <v>0</v>
      </c>
      <c r="S67" s="40">
        <f t="shared" si="2"/>
        <v>11947.5</v>
      </c>
      <c r="T67" s="4" t="str">
        <f t="shared" si="3"/>
        <v/>
      </c>
      <c r="U67" s="1" t="str">
        <f t="shared" si="4"/>
        <v/>
      </c>
      <c r="X67" s="1">
        <v>56</v>
      </c>
      <c r="Y67" s="50">
        <f t="shared" si="24"/>
        <v>-1005.2000000000011</v>
      </c>
      <c r="Z67" s="50">
        <f>Z66+MIN(-$B$6,($Y$10*Z$11)*-$B$4)+$Y$10*Z$11*(($F$2*0.81-$B$2)/12)</f>
        <v>-1059.8000000000002</v>
      </c>
      <c r="AA67" s="53">
        <f>AA66+$Y$10*(($F$2*0.81-$B$2)*MOD($X67,AA$11)/12)</f>
        <v>-1080.4500000000005</v>
      </c>
      <c r="AB67" s="50">
        <f>AB66+MIN(-$B$6,($Y$10*AB$11)*-$B$4)+$Y$10*AB$11*(($F$2*0.81-$B$2)/12)</f>
        <v>-1168.9999999999998</v>
      </c>
      <c r="AC67" s="53">
        <f>AC66+$Y$10*(($F$2*0.81-$B$2)*MOD($X67,AC$11)/12)</f>
        <v>-1203.7</v>
      </c>
      <c r="AD67" s="53">
        <f>AD66+$Y$10*(($F$2*0.81-$B$2)*MOD($X67,AD$11)/12)</f>
        <v>-1238.4000000000003</v>
      </c>
      <c r="AE67" s="50">
        <f>AE66+MIN(-$B$6,($Y$10*AE$11)*-$B$4)+$Y$10*AE$11*(($F$2*0.81-$B$2)/12)</f>
        <v>-1332.8000000000002</v>
      </c>
      <c r="AF67" s="50">
        <f>AF66+MIN(-$B$6,($Y$10*AF$11)*-$B$4)+$Y$10*AF$11*(($F$2*0.81-$B$2)/12)</f>
        <v>-1387.4</v>
      </c>
      <c r="AG67" s="53">
        <f t="shared" si="65"/>
        <v>-1396.3500000000001</v>
      </c>
      <c r="AH67" s="53">
        <f t="shared" si="71"/>
        <v>-1377.2</v>
      </c>
      <c r="AI67" s="53">
        <f t="shared" si="76"/>
        <v>-1525.4500000000003</v>
      </c>
      <c r="AJ67" s="53">
        <f t="shared" si="66"/>
        <v>-1446.6000000000001</v>
      </c>
      <c r="AK67" s="53">
        <f t="shared" si="70"/>
        <v>-1561.3</v>
      </c>
      <c r="AL67" s="50">
        <f>AL66+MIN(-$B$6,($Y$10*AL$11)*-$B$4)+$Y$10*AL$11*(($F$2*0.81-$B$2)/12)</f>
        <v>-1715</v>
      </c>
      <c r="AM67" s="53">
        <f t="shared" si="77"/>
        <v>-1550.7</v>
      </c>
      <c r="AN67" s="53">
        <f t="shared" si="61"/>
        <v>-1633.8000000000002</v>
      </c>
      <c r="AO67" s="53">
        <f t="shared" si="64"/>
        <v>-1740.3000000000004</v>
      </c>
      <c r="AP67" s="53">
        <f t="shared" si="39"/>
        <v>-1870.2</v>
      </c>
      <c r="AQ67" s="53">
        <f t="shared" si="82"/>
        <v>-1682.4499999999998</v>
      </c>
      <c r="AR67" s="53">
        <f t="shared" si="82"/>
        <v>-1724.2</v>
      </c>
      <c r="AS67" s="53">
        <f t="shared" si="73"/>
        <v>-1777.65</v>
      </c>
      <c r="AT67" s="53">
        <f t="shared" si="75"/>
        <v>-1842.8000000000002</v>
      </c>
      <c r="AU67" s="53">
        <f t="shared" si="78"/>
        <v>-1919.6499999999999</v>
      </c>
      <c r="AV67" s="53">
        <f t="shared" si="80"/>
        <v>-2008.1999999999998</v>
      </c>
    </row>
    <row r="68" spans="1:48" x14ac:dyDescent="0.3">
      <c r="A68" s="44"/>
      <c r="B68" s="44"/>
      <c r="C68" s="45"/>
      <c r="D68" s="46"/>
      <c r="P68" s="1">
        <f t="shared" si="5"/>
        <v>240</v>
      </c>
      <c r="Q68" s="40">
        <f t="shared" si="1"/>
        <v>18000</v>
      </c>
      <c r="R68" s="3">
        <f t="shared" si="0"/>
        <v>0</v>
      </c>
      <c r="S68" s="40">
        <f t="shared" si="2"/>
        <v>12150</v>
      </c>
      <c r="T68" s="4" t="str">
        <f t="shared" si="3"/>
        <v/>
      </c>
      <c r="U68" s="1" t="str">
        <f t="shared" si="4"/>
        <v/>
      </c>
      <c r="X68" s="1">
        <v>57</v>
      </c>
      <c r="Y68" s="50">
        <f t="shared" si="24"/>
        <v>-1023.1500000000011</v>
      </c>
      <c r="Z68" s="53">
        <f>Z67+$Y$10*(($F$2*0.81-$B$2)*MOD($X68,Z$11)/12)</f>
        <v>-1061.7500000000002</v>
      </c>
      <c r="AA68" s="50">
        <f>AA67+MIN(-$B$6,($Y$10*AA$11)*-$B$4)+$Y$10*AA$11*(($F$2*0.81-$B$2)/12)</f>
        <v>-1134.3000000000004</v>
      </c>
      <c r="AB68" s="53">
        <f>AB67+$Y$10*(($F$2*0.81-$B$2)*MOD($X68,AB$11)/12)</f>
        <v>-1170.9499999999998</v>
      </c>
      <c r="AC68" s="53">
        <f>AC67+$Y$10*(($F$2*0.81-$B$2)*MOD($X68,AC$11)/12)</f>
        <v>-1207.6000000000001</v>
      </c>
      <c r="AD68" s="53">
        <f>AD67+$Y$10*(($F$2*0.81-$B$2)*MOD($X68,AD$11)/12)</f>
        <v>-1244.2500000000002</v>
      </c>
      <c r="AE68" s="53">
        <f t="shared" ref="AE68:AE73" si="83">AE67+$Y$10*(($F$2*0.81-$B$2)*MOD($X68,AE$11)/12)</f>
        <v>-1334.7500000000002</v>
      </c>
      <c r="AF68" s="53">
        <f t="shared" ref="AF68:AF74" si="84">AF67+$Y$10*(($F$2*0.81-$B$2)*MOD($X68,AF$11)/12)</f>
        <v>-1389.3500000000001</v>
      </c>
      <c r="AG68" s="53">
        <f t="shared" si="65"/>
        <v>-1402.2</v>
      </c>
      <c r="AH68" s="53">
        <f t="shared" si="71"/>
        <v>-1390.8500000000001</v>
      </c>
      <c r="AI68" s="53">
        <f t="shared" si="76"/>
        <v>-1529.3500000000004</v>
      </c>
      <c r="AJ68" s="53">
        <f t="shared" si="66"/>
        <v>-1464.15</v>
      </c>
      <c r="AK68" s="53">
        <f t="shared" si="70"/>
        <v>-1571.05</v>
      </c>
      <c r="AL68" s="53">
        <f t="shared" si="74"/>
        <v>-1716.95</v>
      </c>
      <c r="AM68" s="53">
        <f t="shared" si="77"/>
        <v>-1574.1000000000001</v>
      </c>
      <c r="AN68" s="53">
        <f t="shared" si="61"/>
        <v>-1651.3500000000001</v>
      </c>
      <c r="AO68" s="53">
        <f t="shared" si="64"/>
        <v>-1752.0000000000005</v>
      </c>
      <c r="AP68" s="53">
        <f t="shared" si="39"/>
        <v>-1876.05</v>
      </c>
      <c r="AQ68" s="50">
        <f>AQ67+MIN(-$B$6,($Y$10*AQ$11)*-$B$4)+$Y$10*AQ$11*(($F$2*0.81-$B$2)/12)</f>
        <v>-2023.4999999999998</v>
      </c>
      <c r="AR68" s="53">
        <f t="shared" si="82"/>
        <v>-1757.3500000000001</v>
      </c>
      <c r="AS68" s="53">
        <f t="shared" si="73"/>
        <v>-1806.9</v>
      </c>
      <c r="AT68" s="53">
        <f t="shared" si="75"/>
        <v>-1868.15</v>
      </c>
      <c r="AU68" s="53">
        <f t="shared" si="78"/>
        <v>-1941.1</v>
      </c>
      <c r="AV68" s="53">
        <f t="shared" si="80"/>
        <v>-2025.7499999999998</v>
      </c>
    </row>
    <row r="69" spans="1:48" x14ac:dyDescent="0.3">
      <c r="A69" s="44"/>
      <c r="B69" s="44"/>
      <c r="C69" s="45"/>
      <c r="D69" s="46"/>
      <c r="P69" s="1">
        <f t="shared" si="5"/>
        <v>244</v>
      </c>
      <c r="Q69" s="40">
        <f t="shared" si="1"/>
        <v>18300</v>
      </c>
      <c r="R69" s="3">
        <f t="shared" si="0"/>
        <v>0</v>
      </c>
      <c r="S69" s="40">
        <f t="shared" si="2"/>
        <v>12352.5</v>
      </c>
      <c r="T69" s="4" t="str">
        <f t="shared" si="3"/>
        <v/>
      </c>
      <c r="U69" s="1" t="str">
        <f t="shared" si="4"/>
        <v/>
      </c>
      <c r="X69" s="1">
        <v>58</v>
      </c>
      <c r="Y69" s="50">
        <f t="shared" si="24"/>
        <v>-1041.100000000001</v>
      </c>
      <c r="Z69" s="50">
        <f>Z68+MIN(-$B$6,($Y$10*Z$11)*-$B$4)+$Y$10*Z$11*(($F$2*0.81-$B$2)/12)</f>
        <v>-1097.6500000000003</v>
      </c>
      <c r="AA69" s="53">
        <f>AA68+$Y$10*(($F$2*0.81-$B$2)*MOD($X69,AA$11)/12)</f>
        <v>-1136.2500000000005</v>
      </c>
      <c r="AB69" s="53">
        <f>AB68+$Y$10*(($F$2*0.81-$B$2)*MOD($X69,AB$11)/12)</f>
        <v>-1174.8499999999999</v>
      </c>
      <c r="AC69" s="53">
        <f>AC68+$Y$10*(($F$2*0.81-$B$2)*MOD($X69,AC$11)/12)</f>
        <v>-1213.45</v>
      </c>
      <c r="AD69" s="53">
        <f>AD68+$Y$10*(($F$2*0.81-$B$2)*MOD($X69,AD$11)/12)</f>
        <v>-1252.0500000000002</v>
      </c>
      <c r="AE69" s="53">
        <f t="shared" si="83"/>
        <v>-1338.6500000000003</v>
      </c>
      <c r="AF69" s="53">
        <f t="shared" si="84"/>
        <v>-1393.2500000000002</v>
      </c>
      <c r="AG69" s="53">
        <f t="shared" si="65"/>
        <v>-1410</v>
      </c>
      <c r="AH69" s="53">
        <f t="shared" si="71"/>
        <v>-1406.45</v>
      </c>
      <c r="AI69" s="53">
        <f t="shared" si="76"/>
        <v>-1535.2000000000003</v>
      </c>
      <c r="AJ69" s="53">
        <f t="shared" si="66"/>
        <v>-1483.65</v>
      </c>
      <c r="AK69" s="53">
        <f t="shared" si="70"/>
        <v>-1582.75</v>
      </c>
      <c r="AL69" s="53">
        <f t="shared" si="74"/>
        <v>-1720.8500000000001</v>
      </c>
      <c r="AM69" s="53">
        <f t="shared" si="77"/>
        <v>-1599.45</v>
      </c>
      <c r="AN69" s="53">
        <f t="shared" si="61"/>
        <v>-1670.8500000000001</v>
      </c>
      <c r="AO69" s="53">
        <f t="shared" si="64"/>
        <v>-1765.6500000000005</v>
      </c>
      <c r="AP69" s="53">
        <f t="shared" si="39"/>
        <v>-1883.85</v>
      </c>
      <c r="AQ69" s="53">
        <f t="shared" ref="AQ69:AQ82" si="85">AQ68+$Y$10*(($F$2*0.81-$B$2)*MOD($X69,AQ$11)/12)</f>
        <v>-2025.4499999999998</v>
      </c>
      <c r="AR69" s="53">
        <f t="shared" si="82"/>
        <v>-1792.45</v>
      </c>
      <c r="AS69" s="53">
        <f t="shared" si="73"/>
        <v>-1838.1000000000001</v>
      </c>
      <c r="AT69" s="53">
        <f t="shared" si="75"/>
        <v>-1895.45</v>
      </c>
      <c r="AU69" s="53">
        <f t="shared" si="78"/>
        <v>-1964.5</v>
      </c>
      <c r="AV69" s="53">
        <f t="shared" si="80"/>
        <v>-2045.2499999999998</v>
      </c>
    </row>
    <row r="70" spans="1:48" x14ac:dyDescent="0.3">
      <c r="A70" s="44"/>
      <c r="B70" s="44"/>
      <c r="C70" s="45"/>
      <c r="D70" s="46"/>
      <c r="P70" s="1">
        <f t="shared" si="5"/>
        <v>248</v>
      </c>
      <c r="Q70" s="40">
        <f t="shared" si="1"/>
        <v>18600</v>
      </c>
      <c r="R70" s="3">
        <f t="shared" si="0"/>
        <v>0</v>
      </c>
      <c r="S70" s="40">
        <f t="shared" si="2"/>
        <v>12555</v>
      </c>
      <c r="T70" s="4" t="str">
        <f t="shared" si="3"/>
        <v/>
      </c>
      <c r="U70" s="1" t="str">
        <f t="shared" si="4"/>
        <v/>
      </c>
      <c r="X70" s="1">
        <v>59</v>
      </c>
      <c r="Y70" s="50">
        <f t="shared" si="24"/>
        <v>-1059.0500000000011</v>
      </c>
      <c r="Z70" s="53">
        <f>Z69+$Y$10*(($F$2*0.81-$B$2)*MOD($X70,Z$11)/12)</f>
        <v>-1099.6000000000004</v>
      </c>
      <c r="AA70" s="53">
        <f>AA69+$Y$10*(($F$2*0.81-$B$2)*MOD($X70,AA$11)/12)</f>
        <v>-1140.1500000000005</v>
      </c>
      <c r="AB70" s="53">
        <f>AB69+$Y$10*(($F$2*0.81-$B$2)*MOD($X70,AB$11)/12)</f>
        <v>-1180.6999999999998</v>
      </c>
      <c r="AC70" s="53">
        <f>AC69+$Y$10*(($F$2*0.81-$B$2)*MOD($X70,AC$11)/12)</f>
        <v>-1221.25</v>
      </c>
      <c r="AD70" s="53">
        <f>AD69+$Y$10*(($F$2*0.81-$B$2)*MOD($X70,AD$11)/12)</f>
        <v>-1261.8000000000002</v>
      </c>
      <c r="AE70" s="53">
        <f t="shared" si="83"/>
        <v>-1344.5000000000002</v>
      </c>
      <c r="AF70" s="53">
        <f t="shared" si="84"/>
        <v>-1399.1000000000001</v>
      </c>
      <c r="AG70" s="53">
        <f t="shared" si="65"/>
        <v>-1419.75</v>
      </c>
      <c r="AH70" s="53">
        <f t="shared" si="71"/>
        <v>-1424</v>
      </c>
      <c r="AI70" s="53">
        <f t="shared" si="76"/>
        <v>-1543.0000000000002</v>
      </c>
      <c r="AJ70" s="53">
        <f t="shared" si="66"/>
        <v>-1505.1000000000001</v>
      </c>
      <c r="AK70" s="53">
        <f t="shared" si="70"/>
        <v>-1596.4</v>
      </c>
      <c r="AL70" s="53">
        <f t="shared" si="74"/>
        <v>-1726.7</v>
      </c>
      <c r="AM70" s="53">
        <f t="shared" si="77"/>
        <v>-1626.75</v>
      </c>
      <c r="AN70" s="53">
        <f t="shared" si="61"/>
        <v>-1692.3000000000002</v>
      </c>
      <c r="AO70" s="53">
        <f t="shared" si="64"/>
        <v>-1781.2500000000005</v>
      </c>
      <c r="AP70" s="53">
        <f t="shared" si="39"/>
        <v>-1893.6</v>
      </c>
      <c r="AQ70" s="53">
        <f t="shared" si="85"/>
        <v>-2029.35</v>
      </c>
      <c r="AR70" s="53">
        <f t="shared" si="82"/>
        <v>-1829.5</v>
      </c>
      <c r="AS70" s="53">
        <f t="shared" si="73"/>
        <v>-1871.2500000000002</v>
      </c>
      <c r="AT70" s="53">
        <f t="shared" si="75"/>
        <v>-1924.7</v>
      </c>
      <c r="AU70" s="53">
        <f t="shared" si="78"/>
        <v>-1989.85</v>
      </c>
      <c r="AV70" s="53">
        <f t="shared" si="80"/>
        <v>-2066.6999999999998</v>
      </c>
    </row>
    <row r="71" spans="1:48" x14ac:dyDescent="0.3">
      <c r="A71" s="44"/>
      <c r="B71" s="44"/>
      <c r="C71" s="45"/>
      <c r="D71" s="46"/>
      <c r="P71" s="1">
        <f t="shared" si="5"/>
        <v>252</v>
      </c>
      <c r="Q71" s="40">
        <f t="shared" si="1"/>
        <v>18900</v>
      </c>
      <c r="R71" s="3">
        <f t="shared" si="0"/>
        <v>0</v>
      </c>
      <c r="S71" s="40">
        <f t="shared" si="2"/>
        <v>12757.5</v>
      </c>
      <c r="T71" s="4" t="str">
        <f t="shared" si="3"/>
        <v/>
      </c>
      <c r="U71" s="1" t="str">
        <f t="shared" si="4"/>
        <v/>
      </c>
      <c r="X71" s="1">
        <v>60</v>
      </c>
      <c r="Y71" s="50">
        <f t="shared" si="24"/>
        <v>-1077.0000000000011</v>
      </c>
      <c r="Z71" s="50">
        <f>Z70+MIN(-$B$6,($Y$10*Z$11)*-$B$4)+$Y$10*Z$11*(($F$2*0.81-$B$2)/12)</f>
        <v>-1135.5000000000005</v>
      </c>
      <c r="AA71" s="50">
        <f>AA70+MIN(-$B$6,($Y$10*AA$11)*-$B$4)+$Y$10*AA$11*(($F$2*0.81-$B$2)/12)</f>
        <v>-1194.0000000000005</v>
      </c>
      <c r="AB71" s="50">
        <f>AB70+MIN(-$B$6,($Y$10*AB$11)*-$B$4)+$Y$10*AB$11*(($F$2*0.81-$B$2)/12)</f>
        <v>-1252.4999999999998</v>
      </c>
      <c r="AC71" s="50">
        <f>AC70+MIN(-$B$6,($Y$10*AC$11)*-$B$4)+$Y$10*AC$11*(($F$2*0.81-$B$2)/12)</f>
        <v>-1311</v>
      </c>
      <c r="AD71" s="50">
        <f>AD70+MIN(-$B$6,($Y$10*AD$11)*-$B$4)+$Y$10*AD$11*(($F$2*0.81-$B$2)/12)</f>
        <v>-1369.5000000000002</v>
      </c>
      <c r="AE71" s="53">
        <f t="shared" si="83"/>
        <v>-1352.3000000000002</v>
      </c>
      <c r="AF71" s="53">
        <f t="shared" si="84"/>
        <v>-1406.9</v>
      </c>
      <c r="AG71" s="53">
        <f t="shared" si="65"/>
        <v>-1431.45</v>
      </c>
      <c r="AH71" s="50">
        <f>AH70+MIN(-$B$6,($Y$10*AH$11)*-$B$4)+$Y$10*AH$11*(($F$2*0.81-$B$2)/12)</f>
        <v>-1603.5</v>
      </c>
      <c r="AI71" s="53">
        <f t="shared" si="76"/>
        <v>-1552.7500000000002</v>
      </c>
      <c r="AJ71" s="50">
        <f>AJ70+MIN(-$B$6,($Y$10*AJ$11)*-$B$4)+$Y$10*AJ$11*(($F$2*0.81-$B$2)/12)</f>
        <v>-1720.5000000000002</v>
      </c>
      <c r="AK71" s="53">
        <f t="shared" si="70"/>
        <v>-1612</v>
      </c>
      <c r="AL71" s="53">
        <f t="shared" si="74"/>
        <v>-1734.5</v>
      </c>
      <c r="AM71" s="50">
        <f>AM70+MIN(-$B$6,($Y$10*AM$11)*-$B$4)+$Y$10*AM$11*(($F$2*0.81-$B$2)/12)</f>
        <v>-1896</v>
      </c>
      <c r="AN71" s="53">
        <f t="shared" si="61"/>
        <v>-1715.7000000000003</v>
      </c>
      <c r="AO71" s="53">
        <f t="shared" si="64"/>
        <v>-1798.8000000000004</v>
      </c>
      <c r="AP71" s="53">
        <f t="shared" si="39"/>
        <v>-1905.3</v>
      </c>
      <c r="AQ71" s="53">
        <f t="shared" si="85"/>
        <v>-2035.1999999999998</v>
      </c>
      <c r="AR71" s="50">
        <f>AR70+MIN(-$B$6,($Y$10*AR$11)*-$B$4)+$Y$10*AR$11*(($F$2*0.81-$B$2)/12)</f>
        <v>-2188.5</v>
      </c>
      <c r="AS71" s="53">
        <f t="shared" si="73"/>
        <v>-1906.3500000000001</v>
      </c>
      <c r="AT71" s="53">
        <f t="shared" si="75"/>
        <v>-1955.9</v>
      </c>
      <c r="AU71" s="53">
        <f t="shared" si="78"/>
        <v>-2017.1499999999999</v>
      </c>
      <c r="AV71" s="53">
        <f t="shared" si="80"/>
        <v>-2090.1</v>
      </c>
    </row>
    <row r="72" spans="1:48" x14ac:dyDescent="0.3">
      <c r="A72" s="44"/>
      <c r="B72" s="44"/>
      <c r="C72" s="45"/>
      <c r="D72" s="46"/>
      <c r="P72" s="1">
        <f t="shared" si="5"/>
        <v>256</v>
      </c>
      <c r="Q72" s="40">
        <f t="shared" si="1"/>
        <v>19200</v>
      </c>
      <c r="R72" s="3">
        <f t="shared" si="0"/>
        <v>0</v>
      </c>
      <c r="S72" s="40">
        <f t="shared" si="2"/>
        <v>12960</v>
      </c>
      <c r="T72" s="4" t="str">
        <f t="shared" si="3"/>
        <v/>
      </c>
      <c r="U72" s="1" t="str">
        <f t="shared" si="4"/>
        <v/>
      </c>
      <c r="X72" s="1">
        <v>61</v>
      </c>
      <c r="Y72" s="50">
        <f t="shared" si="24"/>
        <v>-1094.9500000000012</v>
      </c>
      <c r="Z72" s="53">
        <f>Z71+$Y$10*(($F$2*0.81-$B$2)*MOD($X72,Z$11)/12)</f>
        <v>-1137.4500000000005</v>
      </c>
      <c r="AA72" s="53">
        <f>AA71+$Y$10*(($F$2*0.81-$B$2)*MOD($X72,AA$11)/12)</f>
        <v>-1195.9500000000005</v>
      </c>
      <c r="AB72" s="53">
        <f>AB71+$Y$10*(($F$2*0.81-$B$2)*MOD($X72,AB$11)/12)</f>
        <v>-1254.4499999999998</v>
      </c>
      <c r="AC72" s="53">
        <f>AC71+$Y$10*(($F$2*0.81-$B$2)*MOD($X72,AC$11)/12)</f>
        <v>-1312.95</v>
      </c>
      <c r="AD72" s="53">
        <f>AD71+$Y$10*(($F$2*0.81-$B$2)*MOD($X72,AD$11)/12)</f>
        <v>-1371.4500000000003</v>
      </c>
      <c r="AE72" s="53">
        <f t="shared" si="83"/>
        <v>-1362.0500000000002</v>
      </c>
      <c r="AF72" s="53">
        <f t="shared" si="84"/>
        <v>-1416.65</v>
      </c>
      <c r="AG72" s="53">
        <f t="shared" si="65"/>
        <v>-1445.1000000000001</v>
      </c>
      <c r="AH72" s="53">
        <f t="shared" si="71"/>
        <v>-1605.45</v>
      </c>
      <c r="AI72" s="53">
        <f t="shared" si="76"/>
        <v>-1564.4500000000003</v>
      </c>
      <c r="AJ72" s="53">
        <f t="shared" si="66"/>
        <v>-1722.4500000000003</v>
      </c>
      <c r="AK72" s="53">
        <f t="shared" si="70"/>
        <v>-1629.55</v>
      </c>
      <c r="AL72" s="53">
        <f t="shared" si="74"/>
        <v>-1744.25</v>
      </c>
      <c r="AM72" s="53">
        <f t="shared" si="77"/>
        <v>-1897.95</v>
      </c>
      <c r="AN72" s="53">
        <f t="shared" si="61"/>
        <v>-1741.0500000000002</v>
      </c>
      <c r="AO72" s="53">
        <f t="shared" si="64"/>
        <v>-1818.3000000000004</v>
      </c>
      <c r="AP72" s="53">
        <f t="shared" si="39"/>
        <v>-1918.95</v>
      </c>
      <c r="AQ72" s="53">
        <f t="shared" si="85"/>
        <v>-2042.9999999999998</v>
      </c>
      <c r="AR72" s="53">
        <f t="shared" ref="AR72:AR82" si="86">AR71+$Y$10*(($F$2*0.81-$B$2)*MOD($X72,AR$11)/12)</f>
        <v>-2190.4499999999998</v>
      </c>
      <c r="AS72" s="53">
        <f t="shared" si="73"/>
        <v>-1943.4</v>
      </c>
      <c r="AT72" s="53">
        <f t="shared" si="75"/>
        <v>-1989.0500000000002</v>
      </c>
      <c r="AU72" s="53">
        <f t="shared" si="78"/>
        <v>-2046.3999999999999</v>
      </c>
      <c r="AV72" s="53">
        <f t="shared" si="80"/>
        <v>-2115.4499999999998</v>
      </c>
    </row>
    <row r="73" spans="1:48" x14ac:dyDescent="0.3">
      <c r="A73" s="44"/>
      <c r="B73" s="44"/>
      <c r="C73" s="45"/>
      <c r="D73" s="46"/>
      <c r="P73" s="1">
        <f t="shared" si="5"/>
        <v>260</v>
      </c>
      <c r="Q73" s="40">
        <f t="shared" si="1"/>
        <v>19500</v>
      </c>
      <c r="R73" s="3">
        <f t="shared" ref="R73:R136" si="87">IF(OR($B$3="NIE",P73&gt;$B$5),0,MAX($B$6,$F$4*$B$4))</f>
        <v>0</v>
      </c>
      <c r="S73" s="40">
        <f t="shared" si="2"/>
        <v>13162.5</v>
      </c>
      <c r="T73" s="4" t="str">
        <f t="shared" si="3"/>
        <v/>
      </c>
      <c r="U73" s="1" t="str">
        <f t="shared" si="4"/>
        <v/>
      </c>
      <c r="X73" s="1">
        <v>62</v>
      </c>
      <c r="Y73" s="50">
        <f t="shared" si="24"/>
        <v>-1112.9000000000012</v>
      </c>
      <c r="Z73" s="50">
        <f>Z72+MIN(-$B$6,($Y$10*Z$11)*-$B$4)+$Y$10*Z$11*(($F$2*0.81-$B$2)/12)</f>
        <v>-1173.3500000000006</v>
      </c>
      <c r="AA73" s="53">
        <f>AA72+$Y$10*(($F$2*0.81-$B$2)*MOD($X73,AA$11)/12)</f>
        <v>-1199.8500000000006</v>
      </c>
      <c r="AB73" s="53">
        <f>AB72+$Y$10*(($F$2*0.81-$B$2)*MOD($X73,AB$11)/12)</f>
        <v>-1258.3499999999999</v>
      </c>
      <c r="AC73" s="53">
        <f>AC72+$Y$10*(($F$2*0.81-$B$2)*MOD($X73,AC$11)/12)</f>
        <v>-1316.8500000000001</v>
      </c>
      <c r="AD73" s="53">
        <f>AD72+$Y$10*(($F$2*0.81-$B$2)*MOD($X73,AD$11)/12)</f>
        <v>-1375.3500000000004</v>
      </c>
      <c r="AE73" s="53">
        <f t="shared" si="83"/>
        <v>-1373.7500000000002</v>
      </c>
      <c r="AF73" s="53">
        <f t="shared" si="84"/>
        <v>-1428.3500000000001</v>
      </c>
      <c r="AG73" s="53">
        <f t="shared" si="65"/>
        <v>-1460.7</v>
      </c>
      <c r="AH73" s="53">
        <f t="shared" si="71"/>
        <v>-1609.3500000000001</v>
      </c>
      <c r="AI73" s="53">
        <f t="shared" si="76"/>
        <v>-1578.1000000000004</v>
      </c>
      <c r="AJ73" s="53">
        <f t="shared" si="66"/>
        <v>-1726.3500000000004</v>
      </c>
      <c r="AK73" s="53">
        <f t="shared" si="70"/>
        <v>-1649.05</v>
      </c>
      <c r="AL73" s="53">
        <f t="shared" si="74"/>
        <v>-1755.95</v>
      </c>
      <c r="AM73" s="53">
        <f t="shared" si="77"/>
        <v>-1901.8500000000001</v>
      </c>
      <c r="AN73" s="53">
        <f t="shared" si="61"/>
        <v>-1768.3500000000001</v>
      </c>
      <c r="AO73" s="53">
        <f t="shared" si="64"/>
        <v>-1839.7500000000005</v>
      </c>
      <c r="AP73" s="53">
        <f t="shared" si="39"/>
        <v>-1934.55</v>
      </c>
      <c r="AQ73" s="53">
        <f t="shared" si="85"/>
        <v>-2052.7499999999995</v>
      </c>
      <c r="AR73" s="53">
        <f t="shared" si="86"/>
        <v>-2194.35</v>
      </c>
      <c r="AS73" s="53">
        <f t="shared" si="73"/>
        <v>-1982.4</v>
      </c>
      <c r="AT73" s="53">
        <f t="shared" si="75"/>
        <v>-2024.15</v>
      </c>
      <c r="AU73" s="53">
        <f t="shared" si="78"/>
        <v>-2077.6</v>
      </c>
      <c r="AV73" s="53">
        <f t="shared" si="80"/>
        <v>-2142.75</v>
      </c>
    </row>
    <row r="74" spans="1:48" x14ac:dyDescent="0.3">
      <c r="A74" s="44"/>
      <c r="B74" s="44"/>
      <c r="C74" s="45"/>
      <c r="D74" s="46"/>
      <c r="P74" s="1">
        <f t="shared" si="5"/>
        <v>264</v>
      </c>
      <c r="Q74" s="40">
        <f t="shared" ref="Q74:Q137" si="88">$F$4*$B$2/12*P74</f>
        <v>19800</v>
      </c>
      <c r="R74" s="3">
        <f t="shared" si="87"/>
        <v>0</v>
      </c>
      <c r="S74" s="40">
        <f t="shared" ref="S74:S137" si="89">$F$4*$F$2*P74/12*0.81</f>
        <v>13365</v>
      </c>
      <c r="T74" s="4" t="str">
        <f t="shared" ref="T74:T137" si="90">IF(P74&lt;=$B$5,Q74,"")</f>
        <v/>
      </c>
      <c r="U74" s="1" t="str">
        <f t="shared" ref="U74:U137" si="91">IF(T74&lt;&gt;"",S74,"")</f>
        <v/>
      </c>
      <c r="X74" s="1">
        <v>63</v>
      </c>
      <c r="Y74" s="50">
        <f t="shared" si="24"/>
        <v>-1130.8500000000013</v>
      </c>
      <c r="Z74" s="53">
        <f>Z73+$Y$10*(($F$2*0.81-$B$2)*MOD($X74,Z$11)/12)</f>
        <v>-1175.3000000000006</v>
      </c>
      <c r="AA74" s="50">
        <f>AA73+MIN(-$B$6,($Y$10*AA$11)*-$B$4)+$Y$10*AA$11*(($F$2*0.81-$B$2)/12)</f>
        <v>-1253.7000000000005</v>
      </c>
      <c r="AB74" s="53">
        <f>AB73+$Y$10*(($F$2*0.81-$B$2)*MOD($X74,AB$11)/12)</f>
        <v>-1264.1999999999998</v>
      </c>
      <c r="AC74" s="53">
        <f>AC73+$Y$10*(($F$2*0.81-$B$2)*MOD($X74,AC$11)/12)</f>
        <v>-1322.7</v>
      </c>
      <c r="AD74" s="53">
        <f>AD73+$Y$10*(($F$2*0.81-$B$2)*MOD($X74,AD$11)/12)</f>
        <v>-1381.2000000000003</v>
      </c>
      <c r="AE74" s="50">
        <f>AE73+MIN(-$B$6,($Y$10*AE$11)*-$B$4)+$Y$10*AE$11*(($F$2*0.81-$B$2)/12)</f>
        <v>-1499.4000000000003</v>
      </c>
      <c r="AF74" s="53">
        <f t="shared" si="84"/>
        <v>-1442.0000000000002</v>
      </c>
      <c r="AG74" s="50">
        <f>AG73+MIN(-$B$6,($Y$10*AG$11)*-$B$4)+$Y$10*AG$11*(($F$2*0.81-$B$2)/12)</f>
        <v>-1622.25</v>
      </c>
      <c r="AH74" s="53">
        <f t="shared" si="71"/>
        <v>-1615.2</v>
      </c>
      <c r="AI74" s="53">
        <f t="shared" si="76"/>
        <v>-1593.7000000000003</v>
      </c>
      <c r="AJ74" s="53">
        <f t="shared" si="66"/>
        <v>-1732.2000000000003</v>
      </c>
      <c r="AK74" s="53">
        <f t="shared" si="70"/>
        <v>-1670.5</v>
      </c>
      <c r="AL74" s="53">
        <f t="shared" si="74"/>
        <v>-1769.6000000000001</v>
      </c>
      <c r="AM74" s="53">
        <f t="shared" si="77"/>
        <v>-1907.7</v>
      </c>
      <c r="AN74" s="53">
        <f t="shared" si="61"/>
        <v>-1797.6000000000001</v>
      </c>
      <c r="AO74" s="53">
        <f t="shared" si="64"/>
        <v>-1863.1500000000005</v>
      </c>
      <c r="AP74" s="53">
        <f t="shared" si="39"/>
        <v>-1952.1</v>
      </c>
      <c r="AQ74" s="53">
        <f t="shared" si="85"/>
        <v>-2064.4499999999994</v>
      </c>
      <c r="AR74" s="53">
        <f t="shared" si="86"/>
        <v>-2200.1999999999998</v>
      </c>
      <c r="AS74" s="50">
        <f>AS73+MIN(-$B$6,($Y$10*AS$11)*-$B$4)+$Y$10*AS$11*(($F$2*0.81-$B$2)/12)</f>
        <v>-2359.35</v>
      </c>
      <c r="AT74" s="53">
        <f t="shared" si="75"/>
        <v>-2061.2000000000003</v>
      </c>
      <c r="AU74" s="53">
        <f t="shared" si="78"/>
        <v>-2110.75</v>
      </c>
      <c r="AV74" s="53">
        <f t="shared" si="80"/>
        <v>-2172</v>
      </c>
    </row>
    <row r="75" spans="1:48" x14ac:dyDescent="0.3">
      <c r="A75" s="44"/>
      <c r="B75" s="44"/>
      <c r="C75" s="45"/>
      <c r="D75" s="46"/>
      <c r="P75" s="1">
        <f t="shared" ref="P75:P138" si="92">P74+$F$3</f>
        <v>268</v>
      </c>
      <c r="Q75" s="40">
        <f t="shared" si="88"/>
        <v>20100</v>
      </c>
      <c r="R75" s="3">
        <f t="shared" si="87"/>
        <v>0</v>
      </c>
      <c r="S75" s="40">
        <f t="shared" si="89"/>
        <v>13567.5</v>
      </c>
      <c r="T75" s="4" t="str">
        <f t="shared" si="90"/>
        <v/>
      </c>
      <c r="U75" s="1" t="str">
        <f t="shared" si="91"/>
        <v/>
      </c>
      <c r="X75" s="1">
        <v>64</v>
      </c>
      <c r="Y75" s="50">
        <f t="shared" si="24"/>
        <v>-1148.8000000000013</v>
      </c>
      <c r="Z75" s="50">
        <f>Z74+MIN(-$B$6,($Y$10*Z$11)*-$B$4)+$Y$10*Z$11*(($F$2*0.81-$B$2)/12)</f>
        <v>-1211.2000000000007</v>
      </c>
      <c r="AA75" s="53">
        <f>AA74+$Y$10*(($F$2*0.81-$B$2)*MOD($X75,AA$11)/12)</f>
        <v>-1255.6500000000005</v>
      </c>
      <c r="AB75" s="50">
        <f>AB74+MIN(-$B$6,($Y$10*AB$11)*-$B$4)+$Y$10*AB$11*(($F$2*0.81-$B$2)/12)</f>
        <v>-1335.9999999999998</v>
      </c>
      <c r="AC75" s="53">
        <f>AC74+$Y$10*(($F$2*0.81-$B$2)*MOD($X75,AC$11)/12)</f>
        <v>-1330.5</v>
      </c>
      <c r="AD75" s="53">
        <f>AD74+$Y$10*(($F$2*0.81-$B$2)*MOD($X75,AD$11)/12)</f>
        <v>-1389.0000000000002</v>
      </c>
      <c r="AE75" s="53">
        <f t="shared" ref="AE75:AE80" si="93">AE74+$Y$10*(($F$2*0.81-$B$2)*MOD($X75,AE$11)/12)</f>
        <v>-1501.3500000000004</v>
      </c>
      <c r="AF75" s="50">
        <f>AF74+MIN(-$B$6,($Y$10*AF$11)*-$B$4)+$Y$10*AF$11*(($F$2*0.81-$B$2)/12)</f>
        <v>-1585.6000000000001</v>
      </c>
      <c r="AG75" s="53">
        <f t="shared" si="65"/>
        <v>-1624.2</v>
      </c>
      <c r="AH75" s="53">
        <f t="shared" si="71"/>
        <v>-1623</v>
      </c>
      <c r="AI75" s="53">
        <f t="shared" si="76"/>
        <v>-1611.2500000000002</v>
      </c>
      <c r="AJ75" s="53">
        <f t="shared" si="66"/>
        <v>-1740.0000000000002</v>
      </c>
      <c r="AK75" s="53">
        <f t="shared" si="70"/>
        <v>-1693.9</v>
      </c>
      <c r="AL75" s="53">
        <f t="shared" si="74"/>
        <v>-1785.2</v>
      </c>
      <c r="AM75" s="53">
        <f t="shared" si="77"/>
        <v>-1915.5</v>
      </c>
      <c r="AN75" s="50">
        <f>AN74+MIN(-$B$6,($Y$10*AN$11)*-$B$4)+$Y$10*AN$11*(($F$2*0.81-$B$2)/12)</f>
        <v>-2084.8000000000002</v>
      </c>
      <c r="AO75" s="53">
        <f t="shared" si="64"/>
        <v>-1888.5000000000005</v>
      </c>
      <c r="AP75" s="53">
        <f t="shared" si="39"/>
        <v>-1971.6</v>
      </c>
      <c r="AQ75" s="53">
        <f t="shared" si="85"/>
        <v>-2078.0999999999995</v>
      </c>
      <c r="AR75" s="53">
        <f t="shared" si="86"/>
        <v>-2208</v>
      </c>
      <c r="AS75" s="53">
        <f t="shared" ref="AS75:AS82" si="94">AS74+$Y$10*(($F$2*0.81-$B$2)*MOD($X75,AS$11)/12)</f>
        <v>-2361.2999999999997</v>
      </c>
      <c r="AT75" s="53">
        <f t="shared" si="75"/>
        <v>-2100.2000000000003</v>
      </c>
      <c r="AU75" s="53">
        <f t="shared" si="78"/>
        <v>-2145.85</v>
      </c>
      <c r="AV75" s="53">
        <f t="shared" si="80"/>
        <v>-2203.1999999999998</v>
      </c>
    </row>
    <row r="76" spans="1:48" x14ac:dyDescent="0.3">
      <c r="A76" s="44"/>
      <c r="B76" s="44"/>
      <c r="C76" s="45"/>
      <c r="D76" s="46"/>
      <c r="P76" s="1">
        <f t="shared" si="92"/>
        <v>272</v>
      </c>
      <c r="Q76" s="40">
        <f t="shared" si="88"/>
        <v>20400</v>
      </c>
      <c r="R76" s="3">
        <f t="shared" si="87"/>
        <v>0</v>
      </c>
      <c r="S76" s="40">
        <f t="shared" si="89"/>
        <v>13770</v>
      </c>
      <c r="T76" s="4" t="str">
        <f t="shared" si="90"/>
        <v/>
      </c>
      <c r="U76" s="1" t="str">
        <f t="shared" si="91"/>
        <v/>
      </c>
      <c r="X76" s="1">
        <v>65</v>
      </c>
      <c r="Y76" s="50">
        <f t="shared" si="24"/>
        <v>-1166.7500000000014</v>
      </c>
      <c r="Z76" s="53">
        <f>Z75+$Y$10*(($F$2*0.81-$B$2)*MOD($X76,Z$11)/12)</f>
        <v>-1213.1500000000008</v>
      </c>
      <c r="AA76" s="53">
        <f>AA75+$Y$10*(($F$2*0.81-$B$2)*MOD($X76,AA$11)/12)</f>
        <v>-1259.5500000000006</v>
      </c>
      <c r="AB76" s="53">
        <f>AB75+$Y$10*(($F$2*0.81-$B$2)*MOD($X76,AB$11)/12)</f>
        <v>-1337.9499999999998</v>
      </c>
      <c r="AC76" s="50">
        <f>AC75+MIN(-$B$6,($Y$10*AC$11)*-$B$4)+$Y$10*AC$11*(($F$2*0.81-$B$2)/12)</f>
        <v>-1420.25</v>
      </c>
      <c r="AD76" s="53">
        <f>AD75+$Y$10*(($F$2*0.81-$B$2)*MOD($X76,AD$11)/12)</f>
        <v>-1398.7500000000002</v>
      </c>
      <c r="AE76" s="53">
        <f t="shared" si="93"/>
        <v>-1505.2500000000005</v>
      </c>
      <c r="AF76" s="53">
        <f t="shared" ref="AF76:AF82" si="95">AF75+$Y$10*(($F$2*0.81-$B$2)*MOD($X76,AF$11)/12)</f>
        <v>-1587.5500000000002</v>
      </c>
      <c r="AG76" s="53">
        <f t="shared" si="65"/>
        <v>-1628.1000000000001</v>
      </c>
      <c r="AH76" s="53">
        <f t="shared" si="71"/>
        <v>-1632.75</v>
      </c>
      <c r="AI76" s="53">
        <f t="shared" si="76"/>
        <v>-1630.7500000000002</v>
      </c>
      <c r="AJ76" s="53">
        <f t="shared" si="66"/>
        <v>-1749.7500000000002</v>
      </c>
      <c r="AK76" s="50">
        <f>AK75+MIN(-$B$6,($Y$10*AK$11)*-$B$4)+$Y$10*AK$11*(($F$2*0.81-$B$2)/12)</f>
        <v>-1927.25</v>
      </c>
      <c r="AL76" s="53">
        <f t="shared" si="74"/>
        <v>-1802.75</v>
      </c>
      <c r="AM76" s="53">
        <f t="shared" si="77"/>
        <v>-1925.25</v>
      </c>
      <c r="AN76" s="53">
        <f t="shared" si="61"/>
        <v>-2086.75</v>
      </c>
      <c r="AO76" s="53">
        <f t="shared" si="64"/>
        <v>-1915.8000000000004</v>
      </c>
      <c r="AP76" s="53">
        <f t="shared" si="39"/>
        <v>-1993.05</v>
      </c>
      <c r="AQ76" s="53">
        <f t="shared" si="85"/>
        <v>-2093.6999999999994</v>
      </c>
      <c r="AR76" s="53">
        <f t="shared" si="86"/>
        <v>-2217.75</v>
      </c>
      <c r="AS76" s="53">
        <f t="shared" si="94"/>
        <v>-2365.1999999999998</v>
      </c>
      <c r="AT76" s="53">
        <f t="shared" si="75"/>
        <v>-2141.15</v>
      </c>
      <c r="AU76" s="53">
        <f t="shared" si="78"/>
        <v>-2182.9</v>
      </c>
      <c r="AV76" s="53">
        <f t="shared" si="80"/>
        <v>-2236.35</v>
      </c>
    </row>
    <row r="77" spans="1:48" x14ac:dyDescent="0.3">
      <c r="A77" s="44"/>
      <c r="B77" s="44"/>
      <c r="C77" s="45"/>
      <c r="D77" s="46"/>
      <c r="P77" s="1">
        <f t="shared" si="92"/>
        <v>276</v>
      </c>
      <c r="Q77" s="40">
        <f t="shared" si="88"/>
        <v>20700</v>
      </c>
      <c r="R77" s="3">
        <f t="shared" si="87"/>
        <v>0</v>
      </c>
      <c r="S77" s="40">
        <f t="shared" si="89"/>
        <v>13972.500000000002</v>
      </c>
      <c r="T77" s="4" t="str">
        <f t="shared" si="90"/>
        <v/>
      </c>
      <c r="U77" s="1" t="str">
        <f t="shared" si="91"/>
        <v/>
      </c>
      <c r="X77" s="1">
        <v>66</v>
      </c>
      <c r="Y77" s="50">
        <f t="shared" si="24"/>
        <v>-1184.7000000000014</v>
      </c>
      <c r="Z77" s="50">
        <f>Z76+MIN(-$B$6,($Y$10*Z$11)*-$B$4)+$Y$10*Z$11*(($F$2*0.81-$B$2)/12)</f>
        <v>-1249.0500000000009</v>
      </c>
      <c r="AA77" s="50">
        <f>AA76+MIN(-$B$6,($Y$10*AA$11)*-$B$4)+$Y$10*AA$11*(($F$2*0.81-$B$2)/12)</f>
        <v>-1313.4000000000005</v>
      </c>
      <c r="AB77" s="53">
        <f>AB76+$Y$10*(($F$2*0.81-$B$2)*MOD($X77,AB$11)/12)</f>
        <v>-1341.85</v>
      </c>
      <c r="AC77" s="53">
        <f>AC76+$Y$10*(($F$2*0.81-$B$2)*MOD($X77,AC$11)/12)</f>
        <v>-1422.2</v>
      </c>
      <c r="AD77" s="50">
        <f>AD76+MIN(-$B$6,($Y$10*AD$11)*-$B$4)+$Y$10*AD$11*(($F$2*0.81-$B$2)/12)</f>
        <v>-1506.4500000000003</v>
      </c>
      <c r="AE77" s="53">
        <f t="shared" si="93"/>
        <v>-1511.1000000000004</v>
      </c>
      <c r="AF77" s="53">
        <f t="shared" si="95"/>
        <v>-1591.4500000000003</v>
      </c>
      <c r="AG77" s="53">
        <f t="shared" si="65"/>
        <v>-1633.95</v>
      </c>
      <c r="AH77" s="53">
        <f t="shared" si="71"/>
        <v>-1644.45</v>
      </c>
      <c r="AI77" s="50">
        <f>AI76+MIN(-$B$6,($Y$10*AI$11)*-$B$4)+$Y$10*AI$11*(($F$2*0.81-$B$2)/12)</f>
        <v>-1828.2000000000003</v>
      </c>
      <c r="AJ77" s="53">
        <f t="shared" si="66"/>
        <v>-1761.4500000000003</v>
      </c>
      <c r="AK77" s="53">
        <f t="shared" si="70"/>
        <v>-1929.2</v>
      </c>
      <c r="AL77" s="53">
        <f t="shared" si="74"/>
        <v>-1822.25</v>
      </c>
      <c r="AM77" s="53">
        <f t="shared" si="77"/>
        <v>-1936.95</v>
      </c>
      <c r="AN77" s="53">
        <f t="shared" si="61"/>
        <v>-2090.65</v>
      </c>
      <c r="AO77" s="53">
        <f t="shared" si="64"/>
        <v>-1945.0500000000004</v>
      </c>
      <c r="AP77" s="53">
        <f t="shared" si="39"/>
        <v>-2016.45</v>
      </c>
      <c r="AQ77" s="53">
        <f t="shared" si="85"/>
        <v>-2111.2499999999995</v>
      </c>
      <c r="AR77" s="53">
        <f t="shared" si="86"/>
        <v>-2229.4499999999998</v>
      </c>
      <c r="AS77" s="53">
        <f t="shared" si="94"/>
        <v>-2371.0499999999997</v>
      </c>
      <c r="AT77" s="50">
        <f>AT76+MIN(-$B$6,($Y$10*AT$11)*-$B$4)+$Y$10*AT$11*(($F$2*0.81-$B$2)/12)</f>
        <v>-2536.0500000000002</v>
      </c>
      <c r="AU77" s="53">
        <f t="shared" si="78"/>
        <v>-2221.9</v>
      </c>
      <c r="AV77" s="53">
        <f t="shared" si="80"/>
        <v>-2271.4499999999998</v>
      </c>
    </row>
    <row r="78" spans="1:48" x14ac:dyDescent="0.3">
      <c r="A78" s="44"/>
      <c r="B78" s="44"/>
      <c r="C78" s="45"/>
      <c r="D78" s="46"/>
      <c r="P78" s="1">
        <f t="shared" si="92"/>
        <v>280</v>
      </c>
      <c r="Q78" s="40">
        <f t="shared" si="88"/>
        <v>21000</v>
      </c>
      <c r="R78" s="3">
        <f t="shared" si="87"/>
        <v>0</v>
      </c>
      <c r="S78" s="40">
        <f t="shared" si="89"/>
        <v>14175.000000000002</v>
      </c>
      <c r="T78" s="4" t="str">
        <f t="shared" si="90"/>
        <v/>
      </c>
      <c r="U78" s="1" t="str">
        <f t="shared" si="91"/>
        <v/>
      </c>
      <c r="X78" s="1">
        <v>67</v>
      </c>
      <c r="Y78" s="50">
        <f t="shared" ref="Y78:Y83" si="96">Y77+MIN(-$B$6,($Y$10)*-$B$4)+$Y$10*(($F$2*0.81-$B$2)/12)</f>
        <v>-1202.6500000000015</v>
      </c>
      <c r="Z78" s="53">
        <f>Z77+$Y$10*(($F$2*0.81-$B$2)*MOD($X78,Z$11)/12)</f>
        <v>-1251.0000000000009</v>
      </c>
      <c r="AA78" s="53">
        <f>AA77+$Y$10*(($F$2*0.81-$B$2)*MOD($X78,AA$11)/12)</f>
        <v>-1315.3500000000006</v>
      </c>
      <c r="AB78" s="53">
        <f>AB77+$Y$10*(($F$2*0.81-$B$2)*MOD($X78,AB$11)/12)</f>
        <v>-1347.6999999999998</v>
      </c>
      <c r="AC78" s="53">
        <f>AC77+$Y$10*(($F$2*0.81-$B$2)*MOD($X78,AC$11)/12)</f>
        <v>-1426.1000000000001</v>
      </c>
      <c r="AD78" s="53">
        <f>AD77+$Y$10*(($F$2*0.81-$B$2)*MOD($X78,AD$11)/12)</f>
        <v>-1508.4000000000003</v>
      </c>
      <c r="AE78" s="53">
        <f t="shared" si="93"/>
        <v>-1518.9000000000003</v>
      </c>
      <c r="AF78" s="53">
        <f t="shared" si="95"/>
        <v>-1597.3000000000002</v>
      </c>
      <c r="AG78" s="53">
        <f t="shared" si="65"/>
        <v>-1641.75</v>
      </c>
      <c r="AH78" s="53">
        <f t="shared" si="71"/>
        <v>-1658.1000000000001</v>
      </c>
      <c r="AI78" s="53">
        <f t="shared" si="76"/>
        <v>-1830.1500000000003</v>
      </c>
      <c r="AJ78" s="53">
        <f t="shared" si="66"/>
        <v>-1775.1000000000004</v>
      </c>
      <c r="AK78" s="53">
        <f t="shared" si="70"/>
        <v>-1933.1000000000001</v>
      </c>
      <c r="AL78" s="53">
        <f t="shared" si="74"/>
        <v>-1843.7</v>
      </c>
      <c r="AM78" s="53">
        <f t="shared" si="77"/>
        <v>-1950.6000000000001</v>
      </c>
      <c r="AN78" s="53">
        <f t="shared" si="61"/>
        <v>-2096.5</v>
      </c>
      <c r="AO78" s="53">
        <f t="shared" si="64"/>
        <v>-1976.2500000000005</v>
      </c>
      <c r="AP78" s="53">
        <f t="shared" si="39"/>
        <v>-2041.8</v>
      </c>
      <c r="AQ78" s="53">
        <f t="shared" si="85"/>
        <v>-2130.7499999999995</v>
      </c>
      <c r="AR78" s="53">
        <f t="shared" si="86"/>
        <v>-2243.1</v>
      </c>
      <c r="AS78" s="53">
        <f t="shared" si="94"/>
        <v>-2378.85</v>
      </c>
      <c r="AT78" s="53">
        <f>AT77+$Y$10*(($F$2*0.81-$B$2)*MOD($X78,AT$11)/12)</f>
        <v>-2538</v>
      </c>
      <c r="AU78" s="53">
        <f t="shared" si="78"/>
        <v>-2262.85</v>
      </c>
      <c r="AV78" s="53">
        <f t="shared" si="80"/>
        <v>-2308.5</v>
      </c>
    </row>
    <row r="79" spans="1:48" x14ac:dyDescent="0.3">
      <c r="A79" s="44"/>
      <c r="B79" s="44"/>
      <c r="C79" s="45"/>
      <c r="D79" s="46"/>
      <c r="P79" s="1">
        <f t="shared" si="92"/>
        <v>284</v>
      </c>
      <c r="Q79" s="40">
        <f t="shared" si="88"/>
        <v>21300</v>
      </c>
      <c r="R79" s="3">
        <f t="shared" si="87"/>
        <v>0</v>
      </c>
      <c r="S79" s="40">
        <f t="shared" si="89"/>
        <v>14377.500000000002</v>
      </c>
      <c r="T79" s="4" t="str">
        <f t="shared" si="90"/>
        <v/>
      </c>
      <c r="U79" s="1" t="str">
        <f t="shared" si="91"/>
        <v/>
      </c>
      <c r="X79" s="1">
        <v>68</v>
      </c>
      <c r="Y79" s="50">
        <f t="shared" si="96"/>
        <v>-1220.6000000000015</v>
      </c>
      <c r="Z79" s="50">
        <f>Z78+MIN(-$B$6,($Y$10*Z$11)*-$B$4)+$Y$10*Z$11*(($F$2*0.81-$B$2)/12)</f>
        <v>-1286.900000000001</v>
      </c>
      <c r="AA79" s="53">
        <f>AA78+$Y$10*(($F$2*0.81-$B$2)*MOD($X79,AA$11)/12)</f>
        <v>-1319.2500000000007</v>
      </c>
      <c r="AB79" s="50">
        <f>AB78+MIN(-$B$6,($Y$10*AB$11)*-$B$4)+$Y$10*AB$11*(($F$2*0.81-$B$2)/12)</f>
        <v>-1419.4999999999998</v>
      </c>
      <c r="AC79" s="53">
        <f>AC78+$Y$10*(($F$2*0.81-$B$2)*MOD($X79,AC$11)/12)</f>
        <v>-1431.95</v>
      </c>
      <c r="AD79" s="53">
        <f>AD78+$Y$10*(($F$2*0.81-$B$2)*MOD($X79,AD$11)/12)</f>
        <v>-1512.3000000000004</v>
      </c>
      <c r="AE79" s="53">
        <f t="shared" si="93"/>
        <v>-1528.6500000000003</v>
      </c>
      <c r="AF79" s="53">
        <f t="shared" si="95"/>
        <v>-1605.1000000000001</v>
      </c>
      <c r="AG79" s="53">
        <f t="shared" si="65"/>
        <v>-1651.5</v>
      </c>
      <c r="AH79" s="53">
        <f t="shared" si="71"/>
        <v>-1673.7</v>
      </c>
      <c r="AI79" s="53">
        <f t="shared" si="76"/>
        <v>-1834.0500000000004</v>
      </c>
      <c r="AJ79" s="53">
        <f t="shared" si="66"/>
        <v>-1790.7000000000003</v>
      </c>
      <c r="AK79" s="53">
        <f t="shared" si="70"/>
        <v>-1938.95</v>
      </c>
      <c r="AL79" s="53">
        <f t="shared" si="74"/>
        <v>-1867.1000000000001</v>
      </c>
      <c r="AM79" s="53">
        <f t="shared" si="77"/>
        <v>-1966.2</v>
      </c>
      <c r="AN79" s="53">
        <f t="shared" si="61"/>
        <v>-2104.3000000000002</v>
      </c>
      <c r="AO79" s="50">
        <f>AO78+MIN(-$B$6,($Y$10*AO$11)*-$B$4)+$Y$10*AO$11*(($F$2*0.81-$B$2)/12)</f>
        <v>-2281.4000000000005</v>
      </c>
      <c r="AP79" s="53">
        <f t="shared" si="39"/>
        <v>-2069.1</v>
      </c>
      <c r="AQ79" s="53">
        <f t="shared" si="85"/>
        <v>-2152.1999999999994</v>
      </c>
      <c r="AR79" s="53">
        <f t="shared" si="86"/>
        <v>-2258.6999999999998</v>
      </c>
      <c r="AS79" s="53">
        <f t="shared" si="94"/>
        <v>-2388.6</v>
      </c>
      <c r="AT79" s="53">
        <f>AT78+$Y$10*(($F$2*0.81-$B$2)*MOD($X79,AT$11)/12)</f>
        <v>-2541.9</v>
      </c>
      <c r="AU79" s="53">
        <f t="shared" si="78"/>
        <v>-2305.75</v>
      </c>
      <c r="AV79" s="53">
        <f t="shared" si="80"/>
        <v>-2347.5</v>
      </c>
    </row>
    <row r="80" spans="1:48" x14ac:dyDescent="0.3">
      <c r="A80" s="44"/>
      <c r="B80" s="44"/>
      <c r="C80" s="45"/>
      <c r="D80" s="46"/>
      <c r="P80" s="1">
        <f t="shared" si="92"/>
        <v>288</v>
      </c>
      <c r="Q80" s="40">
        <f t="shared" si="88"/>
        <v>21600</v>
      </c>
      <c r="R80" s="3">
        <f t="shared" si="87"/>
        <v>0</v>
      </c>
      <c r="S80" s="40">
        <f t="shared" si="89"/>
        <v>14580.000000000002</v>
      </c>
      <c r="T80" s="4" t="str">
        <f t="shared" si="90"/>
        <v/>
      </c>
      <c r="U80" s="1" t="str">
        <f t="shared" si="91"/>
        <v/>
      </c>
      <c r="X80" s="1">
        <v>69</v>
      </c>
      <c r="Y80" s="50">
        <f t="shared" si="96"/>
        <v>-1238.5500000000015</v>
      </c>
      <c r="Z80" s="53">
        <f>Z79+$Y$10*(($F$2*0.81-$B$2)*MOD($X80,Z$11)/12)</f>
        <v>-1288.850000000001</v>
      </c>
      <c r="AA80" s="50">
        <f>AA79+MIN(-$B$6,($Y$10*AA$11)*-$B$4)+$Y$10*AA$11*(($F$2*0.81-$B$2)/12)</f>
        <v>-1373.1000000000006</v>
      </c>
      <c r="AB80" s="53">
        <f>AB79+$Y$10*(($F$2*0.81-$B$2)*MOD($X80,AB$11)/12)</f>
        <v>-1421.4499999999998</v>
      </c>
      <c r="AC80" s="53">
        <f>AC79+$Y$10*(($F$2*0.81-$B$2)*MOD($X80,AC$11)/12)</f>
        <v>-1439.75</v>
      </c>
      <c r="AD80" s="53">
        <f>AD79+$Y$10*(($F$2*0.81-$B$2)*MOD($X80,AD$11)/12)</f>
        <v>-1518.1500000000003</v>
      </c>
      <c r="AE80" s="53">
        <f t="shared" si="93"/>
        <v>-1540.3500000000004</v>
      </c>
      <c r="AF80" s="53">
        <f t="shared" si="95"/>
        <v>-1614.8500000000001</v>
      </c>
      <c r="AG80" s="53">
        <f t="shared" si="65"/>
        <v>-1663.2</v>
      </c>
      <c r="AH80" s="53">
        <f t="shared" si="71"/>
        <v>-1691.25</v>
      </c>
      <c r="AI80" s="53">
        <f t="shared" si="76"/>
        <v>-1839.9000000000003</v>
      </c>
      <c r="AJ80" s="53">
        <f t="shared" si="66"/>
        <v>-1808.2500000000002</v>
      </c>
      <c r="AK80" s="53">
        <f t="shared" si="70"/>
        <v>-1946.75</v>
      </c>
      <c r="AL80" s="53">
        <f t="shared" si="74"/>
        <v>-1892.45</v>
      </c>
      <c r="AM80" s="53">
        <f t="shared" si="77"/>
        <v>-1983.75</v>
      </c>
      <c r="AN80" s="53">
        <f t="shared" si="61"/>
        <v>-2114.0500000000002</v>
      </c>
      <c r="AO80" s="53">
        <f t="shared" si="64"/>
        <v>-2283.3500000000004</v>
      </c>
      <c r="AP80" s="53">
        <f t="shared" si="39"/>
        <v>-2098.35</v>
      </c>
      <c r="AQ80" s="53">
        <f t="shared" si="85"/>
        <v>-2175.5999999999995</v>
      </c>
      <c r="AR80" s="53">
        <f t="shared" si="86"/>
        <v>-2276.25</v>
      </c>
      <c r="AS80" s="53">
        <f t="shared" si="94"/>
        <v>-2400.2999999999997</v>
      </c>
      <c r="AT80" s="53">
        <f>AT79+$Y$10*(($F$2*0.81-$B$2)*MOD($X80,AT$11)/12)</f>
        <v>-2547.75</v>
      </c>
      <c r="AU80" s="50">
        <f>AU79+MIN(-$B$6,($Y$10*AU$11)*-$B$4)+$Y$10*AU$11*(($F$2*0.81-$B$2)/12)</f>
        <v>-2718.6</v>
      </c>
      <c r="AV80" s="53">
        <f t="shared" si="80"/>
        <v>-2388.4499999999998</v>
      </c>
    </row>
    <row r="81" spans="1:50" x14ac:dyDescent="0.3">
      <c r="A81" s="44"/>
      <c r="B81" s="44"/>
      <c r="C81" s="45"/>
      <c r="D81" s="46"/>
      <c r="P81" s="1">
        <f t="shared" si="92"/>
        <v>292</v>
      </c>
      <c r="Q81" s="40">
        <f t="shared" si="88"/>
        <v>21900</v>
      </c>
      <c r="R81" s="3">
        <f t="shared" si="87"/>
        <v>0</v>
      </c>
      <c r="S81" s="40">
        <f t="shared" si="89"/>
        <v>14782.500000000002</v>
      </c>
      <c r="T81" s="4" t="str">
        <f t="shared" si="90"/>
        <v/>
      </c>
      <c r="U81" s="1" t="str">
        <f t="shared" si="91"/>
        <v/>
      </c>
      <c r="X81" s="1">
        <v>70</v>
      </c>
      <c r="Y81" s="50">
        <f t="shared" si="96"/>
        <v>-1256.5000000000016</v>
      </c>
      <c r="Z81" s="50">
        <f>Z80+MIN(-$B$6,($Y$10*Z$11)*-$B$4)+$Y$10*Z$11*(($F$2*0.81-$B$2)/12)</f>
        <v>-1324.7500000000011</v>
      </c>
      <c r="AA81" s="53">
        <f>AA80+$Y$10*(($F$2*0.81-$B$2)*MOD($X81,AA$11)/12)</f>
        <v>-1375.0500000000006</v>
      </c>
      <c r="AB81" s="53">
        <f>AB80+$Y$10*(($F$2*0.81-$B$2)*MOD($X81,AB$11)/12)</f>
        <v>-1425.35</v>
      </c>
      <c r="AC81" s="50">
        <f>AC80+MIN(-$B$6,($Y$10*AC$11)*-$B$4)+$Y$10*AC$11*(($F$2*0.81-$B$2)/12)</f>
        <v>-1529.5</v>
      </c>
      <c r="AD81" s="53">
        <f>AD80+$Y$10*(($F$2*0.81-$B$2)*MOD($X81,AD$11)/12)</f>
        <v>-1525.9500000000003</v>
      </c>
      <c r="AE81" s="50">
        <f>AE80+MIN(-$B$6,($Y$10*AE$11)*-$B$4)+$Y$10*AE$11*(($F$2*0.81-$B$2)/12)</f>
        <v>-1666.0000000000005</v>
      </c>
      <c r="AF81" s="53">
        <f t="shared" si="95"/>
        <v>-1626.5500000000002</v>
      </c>
      <c r="AG81" s="53">
        <f t="shared" si="65"/>
        <v>-1676.8500000000001</v>
      </c>
      <c r="AH81" s="50">
        <f>AH80+MIN(-$B$6,($Y$10*AH$11)*-$B$4)+$Y$10*AH$11*(($F$2*0.81-$B$2)/12)</f>
        <v>-1870.75</v>
      </c>
      <c r="AI81" s="53">
        <f t="shared" si="76"/>
        <v>-1847.7000000000003</v>
      </c>
      <c r="AJ81" s="53">
        <f t="shared" si="66"/>
        <v>-1827.7500000000002</v>
      </c>
      <c r="AK81" s="53">
        <f t="shared" si="70"/>
        <v>-1956.5</v>
      </c>
      <c r="AL81" s="50">
        <f>AL80+MIN(-$B$6,($Y$10*AL$11)*-$B$4)+$Y$10*AL$11*(($F$2*0.81-$B$2)/12)</f>
        <v>-2143.75</v>
      </c>
      <c r="AM81" s="53">
        <f t="shared" si="77"/>
        <v>-2003.25</v>
      </c>
      <c r="AN81" s="53">
        <f t="shared" si="61"/>
        <v>-2125.75</v>
      </c>
      <c r="AO81" s="53">
        <f t="shared" si="64"/>
        <v>-2287.2500000000005</v>
      </c>
      <c r="AP81" s="53">
        <f t="shared" si="39"/>
        <v>-2129.5499999999997</v>
      </c>
      <c r="AQ81" s="53">
        <f t="shared" si="85"/>
        <v>-2200.9499999999994</v>
      </c>
      <c r="AR81" s="53">
        <f t="shared" si="86"/>
        <v>-2295.75</v>
      </c>
      <c r="AS81" s="53">
        <f t="shared" si="94"/>
        <v>-2413.9499999999998</v>
      </c>
      <c r="AT81" s="53">
        <f>AT80+$Y$10*(($F$2*0.81-$B$2)*MOD($X81,AT$11)/12)</f>
        <v>-2555.5500000000002</v>
      </c>
      <c r="AU81" s="53">
        <f>AU80+$Y$10*(($F$2*0.81-$B$2)*MOD($X81,AU$11)/12)</f>
        <v>-2720.5499999999997</v>
      </c>
      <c r="AV81" s="53">
        <f t="shared" si="80"/>
        <v>-2431.35</v>
      </c>
    </row>
    <row r="82" spans="1:50" x14ac:dyDescent="0.3">
      <c r="A82" s="44"/>
      <c r="B82" s="44"/>
      <c r="C82" s="45"/>
      <c r="D82" s="46"/>
      <c r="P82" s="1">
        <f t="shared" si="92"/>
        <v>296</v>
      </c>
      <c r="Q82" s="40">
        <f t="shared" si="88"/>
        <v>22200</v>
      </c>
      <c r="R82" s="3">
        <f t="shared" si="87"/>
        <v>0</v>
      </c>
      <c r="S82" s="40">
        <f t="shared" si="89"/>
        <v>14985.000000000002</v>
      </c>
      <c r="T82" s="4" t="str">
        <f t="shared" si="90"/>
        <v/>
      </c>
      <c r="U82" s="1" t="str">
        <f t="shared" si="91"/>
        <v/>
      </c>
      <c r="X82" s="1">
        <v>71</v>
      </c>
      <c r="Y82" s="50">
        <f t="shared" si="96"/>
        <v>-1274.4500000000016</v>
      </c>
      <c r="Z82" s="53">
        <f>Z81+$Y$10*(($F$2*0.81-$B$2)*MOD($X82,Z$11)/12)</f>
        <v>-1326.7000000000012</v>
      </c>
      <c r="AA82" s="53">
        <f>AA81+$Y$10*(($F$2*0.81-$B$2)*MOD($X82,AA$11)/12)</f>
        <v>-1378.9500000000007</v>
      </c>
      <c r="AB82" s="53">
        <f>AB81+$Y$10*(($F$2*0.81-$B$2)*MOD($X82,AB$11)/12)</f>
        <v>-1431.1999999999998</v>
      </c>
      <c r="AC82" s="53">
        <f>AC81+$Y$10*(($F$2*0.81-$B$2)*MOD($X82,AC$11)/12)</f>
        <v>-1531.45</v>
      </c>
      <c r="AD82" s="53">
        <f>AD81+$Y$10*(($F$2*0.81-$B$2)*MOD($X82,AD$11)/12)</f>
        <v>-1535.7000000000003</v>
      </c>
      <c r="AE82" s="53">
        <f>AE81+$Y$10*(($F$2*0.81-$B$2)*MOD($X82,AE$11)/12)</f>
        <v>-1667.9500000000005</v>
      </c>
      <c r="AF82" s="53">
        <f t="shared" si="95"/>
        <v>-1640.2000000000003</v>
      </c>
      <c r="AG82" s="53">
        <f t="shared" si="65"/>
        <v>-1692.45</v>
      </c>
      <c r="AH82" s="53">
        <f t="shared" si="71"/>
        <v>-1872.7</v>
      </c>
      <c r="AI82" s="53">
        <f t="shared" si="76"/>
        <v>-1857.4500000000003</v>
      </c>
      <c r="AJ82" s="53">
        <f t="shared" si="66"/>
        <v>-1849.2000000000003</v>
      </c>
      <c r="AK82" s="53">
        <f t="shared" si="70"/>
        <v>-1968.2</v>
      </c>
      <c r="AL82" s="53">
        <f t="shared" si="74"/>
        <v>-2145.6999999999998</v>
      </c>
      <c r="AM82" s="53">
        <f t="shared" si="77"/>
        <v>-2024.7</v>
      </c>
      <c r="AN82" s="53">
        <f t="shared" si="61"/>
        <v>-2139.4</v>
      </c>
      <c r="AO82" s="53">
        <f t="shared" si="64"/>
        <v>-2293.1000000000004</v>
      </c>
      <c r="AP82" s="53">
        <f t="shared" si="39"/>
        <v>-2162.6999999999998</v>
      </c>
      <c r="AQ82" s="53">
        <f t="shared" si="85"/>
        <v>-2228.2499999999995</v>
      </c>
      <c r="AR82" s="53">
        <f t="shared" si="86"/>
        <v>-2317.1999999999998</v>
      </c>
      <c r="AS82" s="53">
        <f t="shared" si="94"/>
        <v>-2429.5499999999997</v>
      </c>
      <c r="AT82" s="53">
        <f>AT81+$Y$10*(($F$2*0.81-$B$2)*MOD($X82,AT$11)/12)</f>
        <v>-2565.3000000000002</v>
      </c>
      <c r="AU82" s="53">
        <f>AU81+$Y$10*(($F$2*0.81-$B$2)*MOD($X82,AU$11)/12)</f>
        <v>-2724.45</v>
      </c>
      <c r="AV82" s="53">
        <f t="shared" si="80"/>
        <v>-2476.1999999999998</v>
      </c>
    </row>
    <row r="83" spans="1:50" x14ac:dyDescent="0.3">
      <c r="A83" s="44"/>
      <c r="B83" s="44"/>
      <c r="C83" s="45"/>
      <c r="D83" s="46"/>
      <c r="P83" s="1">
        <f t="shared" si="92"/>
        <v>300</v>
      </c>
      <c r="Q83" s="40">
        <f t="shared" si="88"/>
        <v>22500</v>
      </c>
      <c r="R83" s="3">
        <f t="shared" si="87"/>
        <v>0</v>
      </c>
      <c r="S83" s="40">
        <f t="shared" si="89"/>
        <v>15187.500000000002</v>
      </c>
      <c r="T83" s="4" t="str">
        <f t="shared" si="90"/>
        <v/>
      </c>
      <c r="U83" s="1" t="str">
        <f t="shared" si="91"/>
        <v/>
      </c>
      <c r="W83" s="49">
        <f>MAX(Y83:AV83)</f>
        <v>-1292.4000000000017</v>
      </c>
      <c r="X83" s="1">
        <v>72</v>
      </c>
      <c r="Y83" s="50">
        <f t="shared" si="96"/>
        <v>-1292.4000000000017</v>
      </c>
      <c r="Z83" s="50">
        <f>Z82+MIN(-$B$6,($Y$10*Z$11)*-$B$4)+$Y$10*Z$11*(($F$2*0.81-$B$2)/12)</f>
        <v>-1362.6000000000013</v>
      </c>
      <c r="AA83" s="50">
        <f>AA82+MIN(-$B$6,($Y$10*AA$11)*-$B$4)+$Y$10*AA$11*(($F$2*0.81-$B$2)/12)</f>
        <v>-1432.8000000000006</v>
      </c>
      <c r="AB83" s="50">
        <f>AB82+MIN(-$B$6,($Y$10*AB$11)*-$B$4)+$Y$10*AB$11*(($F$2*0.81-$B$2)/12)</f>
        <v>-1502.9999999999998</v>
      </c>
      <c r="AC83" s="52">
        <f>AC82+MIN(-$B$6*MOD($X$83,AC$11)/AC$11,($Y$10*MOD($X$83,AC$11))*-$B$4)+$Y$10*(($F$2*0.81-$B$2)*MOD($X83,AC$11)/12)</f>
        <v>-1567.3500000000001</v>
      </c>
      <c r="AD83" s="50">
        <f>AD82+MIN(-$B$6,($Y$10*AD$11)*-$B$4)+$Y$10*AD$11*(($F$2*0.81-$B$2)/12)</f>
        <v>-1643.4000000000003</v>
      </c>
      <c r="AE83" s="52">
        <f>AE82+MIN(-$B$6*MOD($X$83,AE$11)/AE$11,($Y$10*MOD($X$83,AE$11))*-$B$4)+$Y$10*(($F$2*0.81-$B$2)*MOD($X83,AE$11)/12)</f>
        <v>-1703.8500000000006</v>
      </c>
      <c r="AF83" s="50">
        <f>AF82+MIN(-$B$6,($Y$10*AF$11)*-$B$4)+$Y$10*AF$11*(($F$2*0.81-$B$2)/12)</f>
        <v>-1783.8000000000002</v>
      </c>
      <c r="AG83" s="50">
        <f>AG82+MIN(-$B$6,($Y$10*AG$11)*-$B$4)+$Y$10*AG$11*(($F$2*0.81-$B$2)/12)</f>
        <v>-1854</v>
      </c>
      <c r="AH83" s="52">
        <f>AH82+MIN(-$B$6*MOD($X$83,AH$11)/AH$11,($Y$10*MOD($X$83,AH$11))*-$B$4)+$Y$10*(($F$2*0.81-$B$2)*MOD($X83,AH$11)/12)</f>
        <v>-1908.6000000000001</v>
      </c>
      <c r="AI83" s="52">
        <f>AI82+MIN(-$B$6*MOD($X$83,AI$11)/AI$11,($Y$10*MOD($X$83,AI$11))*-$B$4)+$Y$10*(($F$2*0.81-$B$2)*MOD($X83,AI$11)/12)</f>
        <v>-1965.1500000000003</v>
      </c>
      <c r="AJ83" s="50">
        <f>AJ82+MIN(-$B$6,($Y$10*AJ$11)*-$B$4)+$Y$10*AJ$11*(($F$2*0.81-$B$2)/12)</f>
        <v>-2064.6000000000004</v>
      </c>
      <c r="AK83" s="52">
        <f>AK82+MIN(-$B$6*MOD($X$83,AK$11)/AK$11,($Y$10*MOD($X$83,AK$11))*-$B$4)+$Y$10*(($F$2*0.81-$B$2)*MOD($X83,AK$11)/12)</f>
        <v>-2093.85</v>
      </c>
      <c r="AL83" s="52">
        <f t="shared" ref="AL83:AQ83" si="97">AL82+MIN(-$B$6*MOD($X$83,AL$11)/AL$11,($Y$10*MOD($X$83,AL$11))*-$B$4)+$Y$10*(($F$2*0.81-$B$2)*MOD($X83,AL$11)/12)</f>
        <v>-2181.6</v>
      </c>
      <c r="AM83" s="52">
        <f t="shared" si="97"/>
        <v>-2240.1</v>
      </c>
      <c r="AN83" s="52">
        <f t="shared" si="97"/>
        <v>-2283</v>
      </c>
      <c r="AO83" s="52">
        <f t="shared" si="97"/>
        <v>-2364.9000000000005</v>
      </c>
      <c r="AP83" s="50">
        <f>AP82+MIN(-$B$6,($Y$10*AP$11)*-$B$4)+$Y$10*AP$11*(($F$2*0.81-$B$2)/12)</f>
        <v>-2485.7999999999997</v>
      </c>
      <c r="AQ83" s="52">
        <f t="shared" si="97"/>
        <v>-2497.4999999999995</v>
      </c>
      <c r="AR83" s="52">
        <f>AR82+MIN(-$B$6*MOD($X$83,AR$11)/AR$11,($Y$10*MOD($X$83,AR$11))*-$B$4)+$Y$10*(($F$2*0.81-$B$2)*MOD($X83,AR$11)/12)</f>
        <v>-2532.6</v>
      </c>
      <c r="AS83" s="52">
        <f>AS82+MIN(-$B$6*MOD($X$83,AS$11)/AS$11,($Y$10*MOD($X$83,AS$11))*-$B$4)+$Y$10*(($F$2*0.81-$B$2)*MOD($X83,AS$11)/12)</f>
        <v>-2591.1</v>
      </c>
      <c r="AT83" s="52">
        <f>AT82+MIN(-$B$6*MOD($X$83,AT$11)/AT$11,($Y$10*MOD($X$83,AT$11))*-$B$4)+$Y$10*(($F$2*0.81-$B$2)*MOD($X83,AT$11)/12)</f>
        <v>-2673</v>
      </c>
      <c r="AU83" s="52">
        <f>AU82+MIN(-$B$6*MOD($X$83,AU$11)/AU$11,($Y$10*MOD($X$83,AU$11))*-$B$4)+$Y$10*(($F$2*0.81-$B$2)*MOD($X83,AU$11)/12)</f>
        <v>-2778.2999999999997</v>
      </c>
      <c r="AV83" s="50">
        <f>AV82+MIN(-$B$6,($Y$10*AV$11)*-$B$4)+$Y$10*AV$11*(($F$2*0.81-$B$2)/12)</f>
        <v>-2907</v>
      </c>
    </row>
    <row r="84" spans="1:50" x14ac:dyDescent="0.3">
      <c r="A84" s="44"/>
      <c r="B84" s="44"/>
      <c r="C84" s="45"/>
      <c r="D84" s="46"/>
      <c r="P84" s="1">
        <f t="shared" si="92"/>
        <v>304</v>
      </c>
      <c r="Q84" s="40">
        <f t="shared" si="88"/>
        <v>22800</v>
      </c>
      <c r="R84" s="3">
        <f t="shared" si="87"/>
        <v>0</v>
      </c>
      <c r="S84" s="40">
        <f t="shared" si="89"/>
        <v>15390.000000000002</v>
      </c>
      <c r="T84" s="4" t="str">
        <f t="shared" si="90"/>
        <v/>
      </c>
      <c r="U84" s="1" t="str">
        <f t="shared" si="91"/>
        <v/>
      </c>
    </row>
    <row r="85" spans="1:50" x14ac:dyDescent="0.3">
      <c r="A85" s="44"/>
      <c r="B85" s="44"/>
      <c r="C85" s="45"/>
      <c r="D85" s="46"/>
      <c r="P85" s="1">
        <f t="shared" si="92"/>
        <v>308</v>
      </c>
      <c r="Q85" s="40">
        <f t="shared" si="88"/>
        <v>23100</v>
      </c>
      <c r="R85" s="3">
        <f t="shared" si="87"/>
        <v>0</v>
      </c>
      <c r="S85" s="40">
        <f t="shared" si="89"/>
        <v>15592.500000000002</v>
      </c>
      <c r="T85" s="4" t="str">
        <f t="shared" si="90"/>
        <v/>
      </c>
      <c r="U85" s="1" t="str">
        <f t="shared" si="91"/>
        <v/>
      </c>
      <c r="AJ85" s="49"/>
      <c r="AM85" s="49"/>
      <c r="AN85" s="49"/>
      <c r="AO85" s="49"/>
      <c r="AP85" s="49"/>
      <c r="AQ85" s="49"/>
      <c r="AR85" s="49"/>
      <c r="AS85" s="49"/>
      <c r="AT85" s="49"/>
      <c r="AU85" s="49"/>
    </row>
    <row r="86" spans="1:50" x14ac:dyDescent="0.3">
      <c r="A86" s="44"/>
      <c r="B86" s="44"/>
      <c r="C86" s="45"/>
      <c r="D86" s="46"/>
      <c r="P86" s="1">
        <f t="shared" si="92"/>
        <v>312</v>
      </c>
      <c r="Q86" s="40">
        <f t="shared" si="88"/>
        <v>23400</v>
      </c>
      <c r="R86" s="3">
        <f t="shared" si="87"/>
        <v>0</v>
      </c>
      <c r="S86" s="40">
        <f t="shared" si="89"/>
        <v>15795.000000000002</v>
      </c>
      <c r="T86" s="4" t="str">
        <f t="shared" si="90"/>
        <v/>
      </c>
      <c r="U86" s="1" t="str">
        <f t="shared" si="91"/>
        <v/>
      </c>
      <c r="AJ86" s="49"/>
    </row>
    <row r="87" spans="1:50" x14ac:dyDescent="0.3">
      <c r="A87" s="44"/>
      <c r="B87" s="44"/>
      <c r="C87" s="45"/>
      <c r="D87" s="46"/>
      <c r="P87" s="1">
        <f t="shared" si="92"/>
        <v>316</v>
      </c>
      <c r="Q87" s="40">
        <f t="shared" si="88"/>
        <v>23700</v>
      </c>
      <c r="R87" s="3">
        <f t="shared" si="87"/>
        <v>0</v>
      </c>
      <c r="S87" s="40">
        <f t="shared" si="89"/>
        <v>15997.500000000002</v>
      </c>
      <c r="T87" s="4" t="str">
        <f t="shared" si="90"/>
        <v/>
      </c>
      <c r="U87" s="1" t="str">
        <f t="shared" si="91"/>
        <v/>
      </c>
    </row>
    <row r="88" spans="1:50" x14ac:dyDescent="0.3">
      <c r="A88" s="44"/>
      <c r="B88" s="44"/>
      <c r="C88" s="45"/>
      <c r="D88" s="46"/>
      <c r="P88" s="1">
        <f t="shared" si="92"/>
        <v>320</v>
      </c>
      <c r="Q88" s="40">
        <f t="shared" si="88"/>
        <v>24000</v>
      </c>
      <c r="R88" s="3">
        <f t="shared" si="87"/>
        <v>0</v>
      </c>
      <c r="S88" s="40">
        <f t="shared" si="89"/>
        <v>16200.000000000002</v>
      </c>
      <c r="T88" s="4" t="str">
        <f t="shared" si="90"/>
        <v/>
      </c>
      <c r="U88" s="1" t="str">
        <f t="shared" si="91"/>
        <v/>
      </c>
    </row>
    <row r="89" spans="1:50" x14ac:dyDescent="0.3">
      <c r="A89" s="44"/>
      <c r="B89" s="44"/>
      <c r="C89" s="45"/>
      <c r="D89" s="46"/>
      <c r="P89" s="1">
        <f t="shared" si="92"/>
        <v>324</v>
      </c>
      <c r="Q89" s="40">
        <f t="shared" si="88"/>
        <v>24300</v>
      </c>
      <c r="R89" s="3">
        <f t="shared" si="87"/>
        <v>0</v>
      </c>
      <c r="S89" s="40">
        <f t="shared" si="89"/>
        <v>16402.5</v>
      </c>
      <c r="T89" s="4" t="str">
        <f t="shared" si="90"/>
        <v/>
      </c>
      <c r="U89" s="1" t="str">
        <f t="shared" si="91"/>
        <v/>
      </c>
    </row>
    <row r="90" spans="1:50" x14ac:dyDescent="0.3">
      <c r="A90" s="44"/>
      <c r="B90" s="44"/>
      <c r="C90" s="45"/>
      <c r="D90" s="46"/>
      <c r="P90" s="1">
        <f t="shared" si="92"/>
        <v>328</v>
      </c>
      <c r="Q90" s="40">
        <f t="shared" si="88"/>
        <v>24600</v>
      </c>
      <c r="R90" s="3">
        <f t="shared" si="87"/>
        <v>0</v>
      </c>
      <c r="S90" s="40">
        <f t="shared" si="89"/>
        <v>16605</v>
      </c>
      <c r="T90" s="4" t="str">
        <f t="shared" si="90"/>
        <v/>
      </c>
      <c r="U90" s="1" t="str">
        <f t="shared" si="91"/>
        <v/>
      </c>
    </row>
    <row r="91" spans="1:50" x14ac:dyDescent="0.3">
      <c r="A91" s="44"/>
      <c r="B91" s="44"/>
      <c r="C91" s="45"/>
      <c r="D91" s="46"/>
      <c r="P91" s="1">
        <f t="shared" si="92"/>
        <v>332</v>
      </c>
      <c r="Q91" s="40">
        <f t="shared" si="88"/>
        <v>24900</v>
      </c>
      <c r="R91" s="3">
        <f t="shared" si="87"/>
        <v>0</v>
      </c>
      <c r="S91" s="40">
        <f t="shared" si="89"/>
        <v>16807.5</v>
      </c>
      <c r="T91" s="4" t="str">
        <f t="shared" si="90"/>
        <v/>
      </c>
      <c r="U91" s="1" t="str">
        <f t="shared" si="91"/>
        <v/>
      </c>
      <c r="Y91" s="50">
        <f>IF(Y83=$W$83,Y11,0)</f>
        <v>1</v>
      </c>
      <c r="Z91" s="50">
        <f t="shared" ref="Z91:AV91" si="98">IF(Z83=$W$83,Z11,0)</f>
        <v>0</v>
      </c>
      <c r="AA91" s="50">
        <f t="shared" si="98"/>
        <v>0</v>
      </c>
      <c r="AB91" s="50">
        <f t="shared" si="98"/>
        <v>0</v>
      </c>
      <c r="AC91" s="50">
        <f t="shared" si="98"/>
        <v>0</v>
      </c>
      <c r="AD91" s="50">
        <f t="shared" si="98"/>
        <v>0</v>
      </c>
      <c r="AE91" s="50">
        <f t="shared" si="98"/>
        <v>0</v>
      </c>
      <c r="AF91" s="50">
        <f t="shared" si="98"/>
        <v>0</v>
      </c>
      <c r="AG91" s="50">
        <f t="shared" si="98"/>
        <v>0</v>
      </c>
      <c r="AH91" s="50">
        <f t="shared" si="98"/>
        <v>0</v>
      </c>
      <c r="AI91" s="50">
        <f t="shared" si="98"/>
        <v>0</v>
      </c>
      <c r="AJ91" s="50">
        <f t="shared" si="98"/>
        <v>0</v>
      </c>
      <c r="AK91" s="50">
        <f t="shared" si="98"/>
        <v>0</v>
      </c>
      <c r="AL91" s="50">
        <f t="shared" si="98"/>
        <v>0</v>
      </c>
      <c r="AM91" s="50">
        <f t="shared" si="98"/>
        <v>0</v>
      </c>
      <c r="AN91" s="50">
        <f t="shared" si="98"/>
        <v>0</v>
      </c>
      <c r="AO91" s="50">
        <f t="shared" si="98"/>
        <v>0</v>
      </c>
      <c r="AP91" s="50">
        <f t="shared" si="98"/>
        <v>0</v>
      </c>
      <c r="AQ91" s="50">
        <f t="shared" si="98"/>
        <v>0</v>
      </c>
      <c r="AR91" s="50">
        <f t="shared" si="98"/>
        <v>0</v>
      </c>
      <c r="AS91" s="50">
        <f t="shared" si="98"/>
        <v>0</v>
      </c>
      <c r="AT91" s="50">
        <f t="shared" si="98"/>
        <v>0</v>
      </c>
      <c r="AU91" s="50">
        <f t="shared" si="98"/>
        <v>0</v>
      </c>
      <c r="AV91" s="50">
        <f t="shared" si="98"/>
        <v>0</v>
      </c>
      <c r="AX91" s="51">
        <f>MAX(Y91:AV91)</f>
        <v>1</v>
      </c>
    </row>
    <row r="92" spans="1:50" x14ac:dyDescent="0.3">
      <c r="A92" s="44"/>
      <c r="B92" s="44"/>
      <c r="C92" s="45"/>
      <c r="D92" s="46"/>
      <c r="P92" s="1">
        <f t="shared" si="92"/>
        <v>336</v>
      </c>
      <c r="Q92" s="40">
        <f t="shared" si="88"/>
        <v>25200</v>
      </c>
      <c r="R92" s="3">
        <f t="shared" si="87"/>
        <v>0</v>
      </c>
      <c r="S92" s="40">
        <f t="shared" si="89"/>
        <v>17010</v>
      </c>
      <c r="T92" s="4" t="str">
        <f t="shared" si="90"/>
        <v/>
      </c>
      <c r="U92" s="1" t="str">
        <f t="shared" si="91"/>
        <v/>
      </c>
    </row>
    <row r="93" spans="1:50" x14ac:dyDescent="0.3">
      <c r="A93" s="44"/>
      <c r="B93" s="44"/>
      <c r="C93" s="45"/>
      <c r="D93" s="46"/>
      <c r="P93" s="1">
        <f t="shared" si="92"/>
        <v>340</v>
      </c>
      <c r="Q93" s="40">
        <f t="shared" si="88"/>
        <v>25500</v>
      </c>
      <c r="R93" s="3">
        <f t="shared" si="87"/>
        <v>0</v>
      </c>
      <c r="S93" s="40">
        <f t="shared" si="89"/>
        <v>17212.5</v>
      </c>
      <c r="T93" s="4" t="str">
        <f t="shared" si="90"/>
        <v/>
      </c>
      <c r="U93" s="1" t="str">
        <f t="shared" si="91"/>
        <v/>
      </c>
    </row>
    <row r="94" spans="1:50" x14ac:dyDescent="0.3">
      <c r="A94" s="44"/>
      <c r="B94" s="44"/>
      <c r="C94" s="45"/>
      <c r="D94" s="46"/>
      <c r="P94" s="1">
        <f t="shared" si="92"/>
        <v>344</v>
      </c>
      <c r="Q94" s="40">
        <f t="shared" si="88"/>
        <v>25800</v>
      </c>
      <c r="R94" s="3">
        <f t="shared" si="87"/>
        <v>0</v>
      </c>
      <c r="S94" s="40">
        <f t="shared" si="89"/>
        <v>17415</v>
      </c>
      <c r="T94" s="4" t="str">
        <f t="shared" si="90"/>
        <v/>
      </c>
      <c r="U94" s="1" t="str">
        <f t="shared" si="91"/>
        <v/>
      </c>
    </row>
    <row r="95" spans="1:50" x14ac:dyDescent="0.3">
      <c r="A95" s="44"/>
      <c r="B95" s="44"/>
      <c r="C95" s="45"/>
      <c r="D95" s="46"/>
      <c r="P95" s="1">
        <f t="shared" si="92"/>
        <v>348</v>
      </c>
      <c r="Q95" s="40">
        <f t="shared" si="88"/>
        <v>26100</v>
      </c>
      <c r="R95" s="3">
        <f t="shared" si="87"/>
        <v>0</v>
      </c>
      <c r="S95" s="40">
        <f t="shared" si="89"/>
        <v>17617.5</v>
      </c>
      <c r="T95" s="4" t="str">
        <f t="shared" si="90"/>
        <v/>
      </c>
      <c r="U95" s="1" t="str">
        <f t="shared" si="91"/>
        <v/>
      </c>
    </row>
    <row r="96" spans="1:50" x14ac:dyDescent="0.3">
      <c r="A96" s="44"/>
      <c r="B96" s="44"/>
      <c r="C96" s="45"/>
      <c r="D96" s="46"/>
      <c r="P96" s="1">
        <f t="shared" si="92"/>
        <v>352</v>
      </c>
      <c r="Q96" s="40">
        <f t="shared" si="88"/>
        <v>26400</v>
      </c>
      <c r="R96" s="3">
        <f t="shared" si="87"/>
        <v>0</v>
      </c>
      <c r="S96" s="40">
        <f t="shared" si="89"/>
        <v>17820</v>
      </c>
      <c r="T96" s="4" t="str">
        <f t="shared" si="90"/>
        <v/>
      </c>
      <c r="U96" s="1" t="str">
        <f t="shared" si="91"/>
        <v/>
      </c>
    </row>
    <row r="97" spans="1:21" x14ac:dyDescent="0.3">
      <c r="A97" s="44"/>
      <c r="B97" s="44"/>
      <c r="C97" s="45"/>
      <c r="D97" s="46"/>
      <c r="P97" s="1">
        <f t="shared" si="92"/>
        <v>356</v>
      </c>
      <c r="Q97" s="40">
        <f t="shared" si="88"/>
        <v>26700</v>
      </c>
      <c r="R97" s="3">
        <f t="shared" si="87"/>
        <v>0</v>
      </c>
      <c r="S97" s="40">
        <f t="shared" si="89"/>
        <v>18022.5</v>
      </c>
      <c r="T97" s="4" t="str">
        <f t="shared" si="90"/>
        <v/>
      </c>
      <c r="U97" s="1" t="str">
        <f t="shared" si="91"/>
        <v/>
      </c>
    </row>
    <row r="98" spans="1:21" x14ac:dyDescent="0.3">
      <c r="A98" s="44"/>
      <c r="B98" s="44"/>
      <c r="C98" s="45"/>
      <c r="D98" s="46"/>
      <c r="P98" s="1">
        <f t="shared" si="92"/>
        <v>360</v>
      </c>
      <c r="Q98" s="40">
        <f t="shared" si="88"/>
        <v>27000</v>
      </c>
      <c r="R98" s="3">
        <f t="shared" si="87"/>
        <v>0</v>
      </c>
      <c r="S98" s="40">
        <f t="shared" si="89"/>
        <v>18225</v>
      </c>
      <c r="T98" s="4" t="str">
        <f t="shared" si="90"/>
        <v/>
      </c>
      <c r="U98" s="1" t="str">
        <f t="shared" si="91"/>
        <v/>
      </c>
    </row>
    <row r="99" spans="1:21" x14ac:dyDescent="0.3">
      <c r="A99" s="44"/>
      <c r="B99" s="44"/>
      <c r="C99" s="45"/>
      <c r="D99" s="46"/>
      <c r="P99" s="1">
        <f t="shared" si="92"/>
        <v>364</v>
      </c>
      <c r="Q99" s="40">
        <f t="shared" si="88"/>
        <v>27300</v>
      </c>
      <c r="R99" s="3">
        <f t="shared" si="87"/>
        <v>0</v>
      </c>
      <c r="S99" s="40">
        <f t="shared" si="89"/>
        <v>18427.5</v>
      </c>
      <c r="T99" s="4" t="str">
        <f t="shared" si="90"/>
        <v/>
      </c>
      <c r="U99" s="1" t="str">
        <f t="shared" si="91"/>
        <v/>
      </c>
    </row>
    <row r="100" spans="1:21" x14ac:dyDescent="0.3">
      <c r="A100" s="44"/>
      <c r="B100" s="44"/>
      <c r="C100" s="45"/>
      <c r="D100" s="46"/>
      <c r="P100" s="1">
        <f t="shared" si="92"/>
        <v>368</v>
      </c>
      <c r="Q100" s="40">
        <f t="shared" si="88"/>
        <v>27600</v>
      </c>
      <c r="R100" s="3">
        <f t="shared" si="87"/>
        <v>0</v>
      </c>
      <c r="S100" s="40">
        <f t="shared" si="89"/>
        <v>18630</v>
      </c>
      <c r="T100" s="4" t="str">
        <f t="shared" si="90"/>
        <v/>
      </c>
      <c r="U100" s="1" t="str">
        <f t="shared" si="91"/>
        <v/>
      </c>
    </row>
    <row r="101" spans="1:21" x14ac:dyDescent="0.3">
      <c r="A101" s="44"/>
      <c r="B101" s="44"/>
      <c r="C101" s="45"/>
      <c r="D101" s="46"/>
      <c r="P101" s="1">
        <f t="shared" si="92"/>
        <v>372</v>
      </c>
      <c r="Q101" s="40">
        <f t="shared" si="88"/>
        <v>27900</v>
      </c>
      <c r="R101" s="3">
        <f t="shared" si="87"/>
        <v>0</v>
      </c>
      <c r="S101" s="40">
        <f t="shared" si="89"/>
        <v>18832.5</v>
      </c>
      <c r="T101" s="4" t="str">
        <f t="shared" si="90"/>
        <v/>
      </c>
      <c r="U101" s="1" t="str">
        <f t="shared" si="91"/>
        <v/>
      </c>
    </row>
    <row r="102" spans="1:21" x14ac:dyDescent="0.3">
      <c r="A102" s="44"/>
      <c r="B102" s="44"/>
      <c r="C102" s="45"/>
      <c r="D102" s="46"/>
      <c r="P102" s="1">
        <f t="shared" si="92"/>
        <v>376</v>
      </c>
      <c r="Q102" s="40">
        <f t="shared" si="88"/>
        <v>28200</v>
      </c>
      <c r="R102" s="3">
        <f t="shared" si="87"/>
        <v>0</v>
      </c>
      <c r="S102" s="40">
        <f t="shared" si="89"/>
        <v>19035</v>
      </c>
      <c r="T102" s="4" t="str">
        <f t="shared" si="90"/>
        <v/>
      </c>
      <c r="U102" s="1" t="str">
        <f t="shared" si="91"/>
        <v/>
      </c>
    </row>
    <row r="103" spans="1:21" x14ac:dyDescent="0.3">
      <c r="A103" s="44"/>
      <c r="B103" s="44"/>
      <c r="C103" s="45"/>
      <c r="D103" s="46"/>
      <c r="P103" s="1">
        <f t="shared" si="92"/>
        <v>380</v>
      </c>
      <c r="Q103" s="40">
        <f t="shared" si="88"/>
        <v>28500</v>
      </c>
      <c r="R103" s="3">
        <f t="shared" si="87"/>
        <v>0</v>
      </c>
      <c r="S103" s="40">
        <f t="shared" si="89"/>
        <v>19237.5</v>
      </c>
      <c r="T103" s="4" t="str">
        <f t="shared" si="90"/>
        <v/>
      </c>
      <c r="U103" s="1" t="str">
        <f t="shared" si="91"/>
        <v/>
      </c>
    </row>
    <row r="104" spans="1:21" x14ac:dyDescent="0.3">
      <c r="A104" s="44"/>
      <c r="B104" s="44"/>
      <c r="C104" s="45"/>
      <c r="D104" s="46"/>
      <c r="P104" s="1">
        <f t="shared" si="92"/>
        <v>384</v>
      </c>
      <c r="Q104" s="40">
        <f t="shared" si="88"/>
        <v>28800</v>
      </c>
      <c r="R104" s="3">
        <f t="shared" si="87"/>
        <v>0</v>
      </c>
      <c r="S104" s="40">
        <f t="shared" si="89"/>
        <v>19440</v>
      </c>
      <c r="T104" s="4" t="str">
        <f t="shared" si="90"/>
        <v/>
      </c>
      <c r="U104" s="1" t="str">
        <f t="shared" si="91"/>
        <v/>
      </c>
    </row>
    <row r="105" spans="1:21" x14ac:dyDescent="0.3">
      <c r="A105" s="44"/>
      <c r="B105" s="44"/>
      <c r="C105" s="45"/>
      <c r="D105" s="46"/>
      <c r="P105" s="1">
        <f t="shared" si="92"/>
        <v>388</v>
      </c>
      <c r="Q105" s="40">
        <f t="shared" si="88"/>
        <v>29100</v>
      </c>
      <c r="R105" s="3">
        <f t="shared" si="87"/>
        <v>0</v>
      </c>
      <c r="S105" s="40">
        <f t="shared" si="89"/>
        <v>19642.5</v>
      </c>
      <c r="T105" s="4" t="str">
        <f t="shared" si="90"/>
        <v/>
      </c>
      <c r="U105" s="1" t="str">
        <f t="shared" si="91"/>
        <v/>
      </c>
    </row>
    <row r="106" spans="1:21" x14ac:dyDescent="0.3">
      <c r="A106" s="44"/>
      <c r="B106" s="44"/>
      <c r="C106" s="45"/>
      <c r="D106" s="46"/>
      <c r="P106" s="1">
        <f t="shared" si="92"/>
        <v>392</v>
      </c>
      <c r="Q106" s="40">
        <f t="shared" si="88"/>
        <v>29400</v>
      </c>
      <c r="R106" s="3">
        <f t="shared" si="87"/>
        <v>0</v>
      </c>
      <c r="S106" s="40">
        <f t="shared" si="89"/>
        <v>19845</v>
      </c>
      <c r="T106" s="4" t="str">
        <f t="shared" si="90"/>
        <v/>
      </c>
      <c r="U106" s="1" t="str">
        <f t="shared" si="91"/>
        <v/>
      </c>
    </row>
    <row r="107" spans="1:21" x14ac:dyDescent="0.3">
      <c r="A107" s="44"/>
      <c r="B107" s="44"/>
      <c r="C107" s="45"/>
      <c r="D107" s="46"/>
      <c r="P107" s="1">
        <f t="shared" si="92"/>
        <v>396</v>
      </c>
      <c r="Q107" s="40">
        <f t="shared" si="88"/>
        <v>29700</v>
      </c>
      <c r="R107" s="3">
        <f t="shared" si="87"/>
        <v>0</v>
      </c>
      <c r="S107" s="40">
        <f t="shared" si="89"/>
        <v>20047.5</v>
      </c>
      <c r="T107" s="4" t="str">
        <f t="shared" si="90"/>
        <v/>
      </c>
      <c r="U107" s="1" t="str">
        <f t="shared" si="91"/>
        <v/>
      </c>
    </row>
    <row r="108" spans="1:21" x14ac:dyDescent="0.3">
      <c r="A108" s="44"/>
      <c r="B108" s="44"/>
      <c r="C108" s="45"/>
      <c r="D108" s="46"/>
      <c r="P108" s="1">
        <f t="shared" si="92"/>
        <v>400</v>
      </c>
      <c r="Q108" s="40">
        <f t="shared" si="88"/>
        <v>30000</v>
      </c>
      <c r="R108" s="3">
        <f t="shared" si="87"/>
        <v>0</v>
      </c>
      <c r="S108" s="40">
        <f t="shared" si="89"/>
        <v>20250</v>
      </c>
      <c r="T108" s="4" t="str">
        <f t="shared" si="90"/>
        <v/>
      </c>
      <c r="U108" s="1" t="str">
        <f t="shared" si="91"/>
        <v/>
      </c>
    </row>
    <row r="109" spans="1:21" x14ac:dyDescent="0.3">
      <c r="A109" s="44"/>
      <c r="B109" s="44"/>
      <c r="C109" s="45"/>
      <c r="D109" s="46"/>
      <c r="P109" s="1">
        <f t="shared" si="92"/>
        <v>404</v>
      </c>
      <c r="Q109" s="40">
        <f t="shared" si="88"/>
        <v>30300</v>
      </c>
      <c r="R109" s="3">
        <f t="shared" si="87"/>
        <v>0</v>
      </c>
      <c r="S109" s="40">
        <f t="shared" si="89"/>
        <v>20452.5</v>
      </c>
      <c r="T109" s="4" t="str">
        <f t="shared" si="90"/>
        <v/>
      </c>
      <c r="U109" s="1" t="str">
        <f t="shared" si="91"/>
        <v/>
      </c>
    </row>
    <row r="110" spans="1:21" x14ac:dyDescent="0.3">
      <c r="A110" s="44"/>
      <c r="B110" s="44"/>
      <c r="C110" s="45"/>
      <c r="D110" s="46"/>
      <c r="P110" s="1">
        <f t="shared" si="92"/>
        <v>408</v>
      </c>
      <c r="Q110" s="40">
        <f t="shared" si="88"/>
        <v>30600</v>
      </c>
      <c r="R110" s="3">
        <f t="shared" si="87"/>
        <v>0</v>
      </c>
      <c r="S110" s="40">
        <f t="shared" si="89"/>
        <v>20655</v>
      </c>
      <c r="T110" s="4" t="str">
        <f t="shared" si="90"/>
        <v/>
      </c>
      <c r="U110" s="1" t="str">
        <f t="shared" si="91"/>
        <v/>
      </c>
    </row>
    <row r="111" spans="1:21" x14ac:dyDescent="0.3">
      <c r="A111" s="44"/>
      <c r="B111" s="44"/>
      <c r="C111" s="45"/>
      <c r="D111" s="46"/>
      <c r="P111" s="1">
        <f t="shared" si="92"/>
        <v>412</v>
      </c>
      <c r="Q111" s="40">
        <f t="shared" si="88"/>
        <v>30900</v>
      </c>
      <c r="R111" s="3">
        <f t="shared" si="87"/>
        <v>0</v>
      </c>
      <c r="S111" s="40">
        <f t="shared" si="89"/>
        <v>20857.5</v>
      </c>
      <c r="T111" s="4" t="str">
        <f t="shared" si="90"/>
        <v/>
      </c>
      <c r="U111" s="1" t="str">
        <f t="shared" si="91"/>
        <v/>
      </c>
    </row>
    <row r="112" spans="1:21" x14ac:dyDescent="0.3">
      <c r="A112" s="44"/>
      <c r="B112" s="44"/>
      <c r="C112" s="45"/>
      <c r="D112" s="46"/>
      <c r="P112" s="1">
        <f t="shared" si="92"/>
        <v>416</v>
      </c>
      <c r="Q112" s="40">
        <f t="shared" si="88"/>
        <v>31200</v>
      </c>
      <c r="R112" s="3">
        <f t="shared" si="87"/>
        <v>0</v>
      </c>
      <c r="S112" s="40">
        <f t="shared" si="89"/>
        <v>21060</v>
      </c>
      <c r="T112" s="4" t="str">
        <f t="shared" si="90"/>
        <v/>
      </c>
      <c r="U112" s="1" t="str">
        <f t="shared" si="91"/>
        <v/>
      </c>
    </row>
    <row r="113" spans="1:21" x14ac:dyDescent="0.3">
      <c r="A113" s="44"/>
      <c r="B113" s="44"/>
      <c r="C113" s="45"/>
      <c r="D113" s="46"/>
      <c r="P113" s="1">
        <f t="shared" si="92"/>
        <v>420</v>
      </c>
      <c r="Q113" s="40">
        <f t="shared" si="88"/>
        <v>31500</v>
      </c>
      <c r="R113" s="3">
        <f t="shared" si="87"/>
        <v>0</v>
      </c>
      <c r="S113" s="40">
        <f t="shared" si="89"/>
        <v>21262.5</v>
      </c>
      <c r="T113" s="4" t="str">
        <f t="shared" si="90"/>
        <v/>
      </c>
      <c r="U113" s="1" t="str">
        <f t="shared" si="91"/>
        <v/>
      </c>
    </row>
    <row r="114" spans="1:21" x14ac:dyDescent="0.3">
      <c r="A114" s="44"/>
      <c r="B114" s="44"/>
      <c r="C114" s="45"/>
      <c r="D114" s="46"/>
      <c r="P114" s="1">
        <f t="shared" si="92"/>
        <v>424</v>
      </c>
      <c r="Q114" s="40">
        <f t="shared" si="88"/>
        <v>31800</v>
      </c>
      <c r="R114" s="3">
        <f t="shared" si="87"/>
        <v>0</v>
      </c>
      <c r="S114" s="40">
        <f t="shared" si="89"/>
        <v>21465</v>
      </c>
      <c r="T114" s="4" t="str">
        <f t="shared" si="90"/>
        <v/>
      </c>
      <c r="U114" s="1" t="str">
        <f t="shared" si="91"/>
        <v/>
      </c>
    </row>
    <row r="115" spans="1:21" x14ac:dyDescent="0.3">
      <c r="A115" s="44"/>
      <c r="B115" s="44"/>
      <c r="C115" s="45"/>
      <c r="D115" s="46"/>
      <c r="P115" s="1">
        <f t="shared" si="92"/>
        <v>428</v>
      </c>
      <c r="Q115" s="40">
        <f t="shared" si="88"/>
        <v>32100</v>
      </c>
      <c r="R115" s="3">
        <f t="shared" si="87"/>
        <v>0</v>
      </c>
      <c r="S115" s="40">
        <f t="shared" si="89"/>
        <v>21667.5</v>
      </c>
      <c r="T115" s="4" t="str">
        <f t="shared" si="90"/>
        <v/>
      </c>
      <c r="U115" s="1" t="str">
        <f t="shared" si="91"/>
        <v/>
      </c>
    </row>
    <row r="116" spans="1:21" x14ac:dyDescent="0.3">
      <c r="A116" s="44"/>
      <c r="B116" s="44"/>
      <c r="C116" s="45"/>
      <c r="D116" s="46"/>
      <c r="P116" s="1">
        <f t="shared" si="92"/>
        <v>432</v>
      </c>
      <c r="Q116" s="40">
        <f t="shared" si="88"/>
        <v>32400</v>
      </c>
      <c r="R116" s="3">
        <f t="shared" si="87"/>
        <v>0</v>
      </c>
      <c r="S116" s="40">
        <f t="shared" si="89"/>
        <v>21870</v>
      </c>
      <c r="T116" s="4" t="str">
        <f t="shared" si="90"/>
        <v/>
      </c>
      <c r="U116" s="1" t="str">
        <f t="shared" si="91"/>
        <v/>
      </c>
    </row>
    <row r="117" spans="1:21" x14ac:dyDescent="0.3">
      <c r="A117" s="44"/>
      <c r="B117" s="44"/>
      <c r="C117" s="45"/>
      <c r="D117" s="46"/>
      <c r="P117" s="1">
        <f t="shared" si="92"/>
        <v>436</v>
      </c>
      <c r="Q117" s="40">
        <f t="shared" si="88"/>
        <v>32700</v>
      </c>
      <c r="R117" s="3">
        <f t="shared" si="87"/>
        <v>0</v>
      </c>
      <c r="S117" s="40">
        <f t="shared" si="89"/>
        <v>22072.5</v>
      </c>
      <c r="T117" s="4" t="str">
        <f t="shared" si="90"/>
        <v/>
      </c>
      <c r="U117" s="1" t="str">
        <f t="shared" si="91"/>
        <v/>
      </c>
    </row>
    <row r="118" spans="1:21" x14ac:dyDescent="0.3">
      <c r="A118" s="44"/>
      <c r="B118" s="44"/>
      <c r="C118" s="45"/>
      <c r="D118" s="46"/>
      <c r="P118" s="1">
        <f t="shared" si="92"/>
        <v>440</v>
      </c>
      <c r="Q118" s="40">
        <f t="shared" si="88"/>
        <v>33000</v>
      </c>
      <c r="R118" s="3">
        <f t="shared" si="87"/>
        <v>0</v>
      </c>
      <c r="S118" s="40">
        <f t="shared" si="89"/>
        <v>22275</v>
      </c>
      <c r="T118" s="4" t="str">
        <f t="shared" si="90"/>
        <v/>
      </c>
      <c r="U118" s="1" t="str">
        <f t="shared" si="91"/>
        <v/>
      </c>
    </row>
    <row r="119" spans="1:21" x14ac:dyDescent="0.3">
      <c r="A119" s="44"/>
      <c r="B119" s="44"/>
      <c r="C119" s="45"/>
      <c r="D119" s="46"/>
      <c r="P119" s="1">
        <f t="shared" si="92"/>
        <v>444</v>
      </c>
      <c r="Q119" s="40">
        <f t="shared" si="88"/>
        <v>33300</v>
      </c>
      <c r="R119" s="3">
        <f t="shared" si="87"/>
        <v>0</v>
      </c>
      <c r="S119" s="40">
        <f t="shared" si="89"/>
        <v>22477.5</v>
      </c>
      <c r="T119" s="4" t="str">
        <f t="shared" si="90"/>
        <v/>
      </c>
      <c r="U119" s="1" t="str">
        <f t="shared" si="91"/>
        <v/>
      </c>
    </row>
    <row r="120" spans="1:21" x14ac:dyDescent="0.3">
      <c r="A120" s="44"/>
      <c r="B120" s="44"/>
      <c r="C120" s="45"/>
      <c r="D120" s="46"/>
      <c r="P120" s="1">
        <f t="shared" si="92"/>
        <v>448</v>
      </c>
      <c r="Q120" s="40">
        <f t="shared" si="88"/>
        <v>33600</v>
      </c>
      <c r="R120" s="3">
        <f t="shared" si="87"/>
        <v>0</v>
      </c>
      <c r="S120" s="40">
        <f t="shared" si="89"/>
        <v>22680</v>
      </c>
      <c r="T120" s="4" t="str">
        <f t="shared" si="90"/>
        <v/>
      </c>
      <c r="U120" s="1" t="str">
        <f t="shared" si="91"/>
        <v/>
      </c>
    </row>
    <row r="121" spans="1:21" x14ac:dyDescent="0.3">
      <c r="A121" s="44"/>
      <c r="B121" s="44"/>
      <c r="C121" s="45"/>
      <c r="D121" s="46"/>
      <c r="P121" s="1">
        <f t="shared" si="92"/>
        <v>452</v>
      </c>
      <c r="Q121" s="40">
        <f t="shared" si="88"/>
        <v>33900</v>
      </c>
      <c r="R121" s="3">
        <f t="shared" si="87"/>
        <v>0</v>
      </c>
      <c r="S121" s="40">
        <f t="shared" si="89"/>
        <v>22882.5</v>
      </c>
      <c r="T121" s="4" t="str">
        <f t="shared" si="90"/>
        <v/>
      </c>
      <c r="U121" s="1" t="str">
        <f t="shared" si="91"/>
        <v/>
      </c>
    </row>
    <row r="122" spans="1:21" x14ac:dyDescent="0.3">
      <c r="A122" s="44"/>
      <c r="B122" s="44"/>
      <c r="C122" s="45"/>
      <c r="D122" s="46"/>
      <c r="P122" s="1">
        <f t="shared" si="92"/>
        <v>456</v>
      </c>
      <c r="Q122" s="40">
        <f t="shared" si="88"/>
        <v>34200</v>
      </c>
      <c r="R122" s="3">
        <f t="shared" si="87"/>
        <v>0</v>
      </c>
      <c r="S122" s="40">
        <f t="shared" si="89"/>
        <v>23085</v>
      </c>
      <c r="T122" s="4" t="str">
        <f t="shared" si="90"/>
        <v/>
      </c>
      <c r="U122" s="1" t="str">
        <f t="shared" si="91"/>
        <v/>
      </c>
    </row>
    <row r="123" spans="1:21" x14ac:dyDescent="0.3">
      <c r="A123" s="44"/>
      <c r="B123" s="44"/>
      <c r="C123" s="45"/>
      <c r="D123" s="46"/>
      <c r="P123" s="1">
        <f t="shared" si="92"/>
        <v>460</v>
      </c>
      <c r="Q123" s="40">
        <f t="shared" si="88"/>
        <v>34500</v>
      </c>
      <c r="R123" s="3">
        <f t="shared" si="87"/>
        <v>0</v>
      </c>
      <c r="S123" s="40">
        <f t="shared" si="89"/>
        <v>23287.5</v>
      </c>
      <c r="T123" s="4" t="str">
        <f t="shared" si="90"/>
        <v/>
      </c>
      <c r="U123" s="1" t="str">
        <f t="shared" si="91"/>
        <v/>
      </c>
    </row>
    <row r="124" spans="1:21" x14ac:dyDescent="0.3">
      <c r="A124" s="44"/>
      <c r="B124" s="44"/>
      <c r="C124" s="45"/>
      <c r="D124" s="46"/>
      <c r="P124" s="1">
        <f t="shared" si="92"/>
        <v>464</v>
      </c>
      <c r="Q124" s="40">
        <f t="shared" si="88"/>
        <v>34800</v>
      </c>
      <c r="R124" s="3">
        <f t="shared" si="87"/>
        <v>0</v>
      </c>
      <c r="S124" s="40">
        <f t="shared" si="89"/>
        <v>23490</v>
      </c>
      <c r="T124" s="4" t="str">
        <f t="shared" si="90"/>
        <v/>
      </c>
      <c r="U124" s="1" t="str">
        <f t="shared" si="91"/>
        <v/>
      </c>
    </row>
    <row r="125" spans="1:21" x14ac:dyDescent="0.3">
      <c r="A125" s="44"/>
      <c r="B125" s="44"/>
      <c r="C125" s="45"/>
      <c r="D125" s="46"/>
      <c r="P125" s="1">
        <f t="shared" si="92"/>
        <v>468</v>
      </c>
      <c r="Q125" s="40">
        <f t="shared" si="88"/>
        <v>35100</v>
      </c>
      <c r="R125" s="3">
        <f t="shared" si="87"/>
        <v>0</v>
      </c>
      <c r="S125" s="40">
        <f t="shared" si="89"/>
        <v>23692.5</v>
      </c>
      <c r="T125" s="4" t="str">
        <f t="shared" si="90"/>
        <v/>
      </c>
      <c r="U125" s="1" t="str">
        <f t="shared" si="91"/>
        <v/>
      </c>
    </row>
    <row r="126" spans="1:21" x14ac:dyDescent="0.3">
      <c r="A126" s="44"/>
      <c r="B126" s="44"/>
      <c r="C126" s="45"/>
      <c r="D126" s="46"/>
      <c r="P126" s="1">
        <f t="shared" si="92"/>
        <v>472</v>
      </c>
      <c r="Q126" s="40">
        <f t="shared" si="88"/>
        <v>35400</v>
      </c>
      <c r="R126" s="3">
        <f t="shared" si="87"/>
        <v>0</v>
      </c>
      <c r="S126" s="40">
        <f t="shared" si="89"/>
        <v>23895</v>
      </c>
      <c r="T126" s="4" t="str">
        <f t="shared" si="90"/>
        <v/>
      </c>
      <c r="U126" s="1" t="str">
        <f t="shared" si="91"/>
        <v/>
      </c>
    </row>
    <row r="127" spans="1:21" x14ac:dyDescent="0.3">
      <c r="A127" s="44"/>
      <c r="B127" s="44"/>
      <c r="C127" s="45"/>
      <c r="D127" s="46"/>
      <c r="P127" s="1">
        <f t="shared" si="92"/>
        <v>476</v>
      </c>
      <c r="Q127" s="40">
        <f t="shared" si="88"/>
        <v>35700</v>
      </c>
      <c r="R127" s="3">
        <f t="shared" si="87"/>
        <v>0</v>
      </c>
      <c r="S127" s="40">
        <f t="shared" si="89"/>
        <v>24097.5</v>
      </c>
      <c r="T127" s="4" t="str">
        <f t="shared" si="90"/>
        <v/>
      </c>
      <c r="U127" s="1" t="str">
        <f t="shared" si="91"/>
        <v/>
      </c>
    </row>
    <row r="128" spans="1:21" x14ac:dyDescent="0.3">
      <c r="A128" s="44"/>
      <c r="B128" s="44"/>
      <c r="C128" s="45"/>
      <c r="D128" s="46"/>
      <c r="P128" s="1">
        <f t="shared" si="92"/>
        <v>480</v>
      </c>
      <c r="Q128" s="40">
        <f t="shared" si="88"/>
        <v>36000</v>
      </c>
      <c r="R128" s="3">
        <f t="shared" si="87"/>
        <v>0</v>
      </c>
      <c r="S128" s="40">
        <f t="shared" si="89"/>
        <v>24300</v>
      </c>
      <c r="T128" s="4" t="str">
        <f t="shared" si="90"/>
        <v/>
      </c>
      <c r="U128" s="1" t="str">
        <f t="shared" si="91"/>
        <v/>
      </c>
    </row>
    <row r="129" spans="1:21" x14ac:dyDescent="0.3">
      <c r="A129" s="44"/>
      <c r="B129" s="44"/>
      <c r="C129" s="45"/>
      <c r="D129" s="46"/>
      <c r="P129" s="1">
        <f t="shared" si="92"/>
        <v>484</v>
      </c>
      <c r="Q129" s="40">
        <f t="shared" si="88"/>
        <v>36300</v>
      </c>
      <c r="R129" s="3">
        <f t="shared" si="87"/>
        <v>0</v>
      </c>
      <c r="S129" s="40">
        <f t="shared" si="89"/>
        <v>24502.5</v>
      </c>
      <c r="T129" s="4" t="str">
        <f t="shared" si="90"/>
        <v/>
      </c>
      <c r="U129" s="1" t="str">
        <f t="shared" si="91"/>
        <v/>
      </c>
    </row>
    <row r="130" spans="1:21" x14ac:dyDescent="0.3">
      <c r="A130" s="44"/>
      <c r="B130" s="44"/>
      <c r="C130" s="45"/>
      <c r="D130" s="46"/>
      <c r="P130" s="1">
        <f t="shared" si="92"/>
        <v>488</v>
      </c>
      <c r="Q130" s="40">
        <f t="shared" si="88"/>
        <v>36600</v>
      </c>
      <c r="R130" s="3">
        <f t="shared" si="87"/>
        <v>0</v>
      </c>
      <c r="S130" s="40">
        <f t="shared" si="89"/>
        <v>24705</v>
      </c>
      <c r="T130" s="4" t="str">
        <f t="shared" si="90"/>
        <v/>
      </c>
      <c r="U130" s="1" t="str">
        <f t="shared" si="91"/>
        <v/>
      </c>
    </row>
    <row r="131" spans="1:21" x14ac:dyDescent="0.3">
      <c r="A131" s="44"/>
      <c r="B131" s="44"/>
      <c r="C131" s="45"/>
      <c r="D131" s="46"/>
      <c r="P131" s="1">
        <f t="shared" si="92"/>
        <v>492</v>
      </c>
      <c r="Q131" s="40">
        <f t="shared" si="88"/>
        <v>36900</v>
      </c>
      <c r="R131" s="3">
        <f t="shared" si="87"/>
        <v>0</v>
      </c>
      <c r="S131" s="40">
        <f t="shared" si="89"/>
        <v>24907.5</v>
      </c>
      <c r="T131" s="4" t="str">
        <f t="shared" si="90"/>
        <v/>
      </c>
      <c r="U131" s="1" t="str">
        <f t="shared" si="91"/>
        <v/>
      </c>
    </row>
    <row r="132" spans="1:21" x14ac:dyDescent="0.3">
      <c r="A132" s="44"/>
      <c r="B132" s="44"/>
      <c r="C132" s="45"/>
      <c r="D132" s="46"/>
      <c r="P132" s="1">
        <f t="shared" si="92"/>
        <v>496</v>
      </c>
      <c r="Q132" s="40">
        <f t="shared" si="88"/>
        <v>37200</v>
      </c>
      <c r="R132" s="3">
        <f t="shared" si="87"/>
        <v>0</v>
      </c>
      <c r="S132" s="40">
        <f t="shared" si="89"/>
        <v>25110</v>
      </c>
      <c r="T132" s="4" t="str">
        <f t="shared" si="90"/>
        <v/>
      </c>
      <c r="U132" s="1" t="str">
        <f t="shared" si="91"/>
        <v/>
      </c>
    </row>
    <row r="133" spans="1:21" x14ac:dyDescent="0.3">
      <c r="A133" s="44"/>
      <c r="B133" s="44"/>
      <c r="C133" s="45"/>
      <c r="D133" s="46"/>
      <c r="P133" s="1">
        <f t="shared" si="92"/>
        <v>500</v>
      </c>
      <c r="Q133" s="40">
        <f t="shared" si="88"/>
        <v>37500</v>
      </c>
      <c r="R133" s="3">
        <f t="shared" si="87"/>
        <v>0</v>
      </c>
      <c r="S133" s="40">
        <f t="shared" si="89"/>
        <v>25312.5</v>
      </c>
      <c r="T133" s="4" t="str">
        <f t="shared" si="90"/>
        <v/>
      </c>
      <c r="U133" s="1" t="str">
        <f t="shared" si="91"/>
        <v/>
      </c>
    </row>
    <row r="134" spans="1:21" x14ac:dyDescent="0.3">
      <c r="A134" s="44"/>
      <c r="B134" s="44"/>
      <c r="C134" s="45"/>
      <c r="D134" s="46"/>
      <c r="P134" s="1">
        <f t="shared" si="92"/>
        <v>504</v>
      </c>
      <c r="Q134" s="40">
        <f t="shared" si="88"/>
        <v>37800</v>
      </c>
      <c r="R134" s="3">
        <f t="shared" si="87"/>
        <v>0</v>
      </c>
      <c r="S134" s="40">
        <f t="shared" si="89"/>
        <v>25515</v>
      </c>
      <c r="T134" s="4" t="str">
        <f t="shared" si="90"/>
        <v/>
      </c>
      <c r="U134" s="1" t="str">
        <f t="shared" si="91"/>
        <v/>
      </c>
    </row>
    <row r="135" spans="1:21" x14ac:dyDescent="0.3">
      <c r="A135" s="44"/>
      <c r="B135" s="44"/>
      <c r="C135" s="45"/>
      <c r="D135" s="46"/>
      <c r="P135" s="1">
        <f t="shared" si="92"/>
        <v>508</v>
      </c>
      <c r="Q135" s="40">
        <f t="shared" si="88"/>
        <v>38100</v>
      </c>
      <c r="R135" s="3">
        <f t="shared" si="87"/>
        <v>0</v>
      </c>
      <c r="S135" s="40">
        <f t="shared" si="89"/>
        <v>25717.5</v>
      </c>
      <c r="T135" s="4" t="str">
        <f t="shared" si="90"/>
        <v/>
      </c>
      <c r="U135" s="1" t="str">
        <f t="shared" si="91"/>
        <v/>
      </c>
    </row>
    <row r="136" spans="1:21" x14ac:dyDescent="0.3">
      <c r="A136" s="44"/>
      <c r="B136" s="44"/>
      <c r="C136" s="45"/>
      <c r="D136" s="46"/>
      <c r="P136" s="1">
        <f t="shared" si="92"/>
        <v>512</v>
      </c>
      <c r="Q136" s="40">
        <f t="shared" si="88"/>
        <v>38400</v>
      </c>
      <c r="R136" s="3">
        <f t="shared" si="87"/>
        <v>0</v>
      </c>
      <c r="S136" s="40">
        <f t="shared" si="89"/>
        <v>25920</v>
      </c>
      <c r="T136" s="4" t="str">
        <f t="shared" si="90"/>
        <v/>
      </c>
      <c r="U136" s="1" t="str">
        <f t="shared" si="91"/>
        <v/>
      </c>
    </row>
    <row r="137" spans="1:21" x14ac:dyDescent="0.3">
      <c r="A137" s="44"/>
      <c r="B137" s="44"/>
      <c r="C137" s="45"/>
      <c r="D137" s="46"/>
      <c r="P137" s="1">
        <f t="shared" si="92"/>
        <v>516</v>
      </c>
      <c r="Q137" s="40">
        <f t="shared" si="88"/>
        <v>38700</v>
      </c>
      <c r="R137" s="3">
        <f t="shared" ref="R137:R200" si="99">IF(OR($B$3="NIE",P137&gt;$B$5),0,MAX($B$6,$F$4*$B$4))</f>
        <v>0</v>
      </c>
      <c r="S137" s="40">
        <f t="shared" si="89"/>
        <v>26122.5</v>
      </c>
      <c r="T137" s="4" t="str">
        <f t="shared" si="90"/>
        <v/>
      </c>
      <c r="U137" s="1" t="str">
        <f t="shared" si="91"/>
        <v/>
      </c>
    </row>
    <row r="138" spans="1:21" x14ac:dyDescent="0.3">
      <c r="A138" s="44"/>
      <c r="B138" s="44"/>
      <c r="C138" s="45"/>
      <c r="D138" s="46"/>
      <c r="P138" s="1">
        <f t="shared" si="92"/>
        <v>520</v>
      </c>
      <c r="Q138" s="40">
        <f t="shared" ref="Q138:Q201" si="100">$F$4*$B$2/12*P138</f>
        <v>39000</v>
      </c>
      <c r="R138" s="3">
        <f t="shared" si="99"/>
        <v>0</v>
      </c>
      <c r="S138" s="40">
        <f t="shared" ref="S138:S201" si="101">$F$4*$F$2*P138/12*0.81</f>
        <v>26325</v>
      </c>
      <c r="T138" s="4" t="str">
        <f t="shared" ref="T138:T201" si="102">IF(P138&lt;=$B$5,Q138,"")</f>
        <v/>
      </c>
      <c r="U138" s="1" t="str">
        <f t="shared" ref="U138:U201" si="103">IF(T138&lt;&gt;"",S138,"")</f>
        <v/>
      </c>
    </row>
    <row r="139" spans="1:21" x14ac:dyDescent="0.3">
      <c r="A139" s="44"/>
      <c r="B139" s="44"/>
      <c r="C139" s="45"/>
      <c r="D139" s="46"/>
      <c r="P139" s="1">
        <f t="shared" ref="P139:P202" si="104">P138+$F$3</f>
        <v>524</v>
      </c>
      <c r="Q139" s="40">
        <f t="shared" si="100"/>
        <v>39300</v>
      </c>
      <c r="R139" s="3">
        <f t="shared" si="99"/>
        <v>0</v>
      </c>
      <c r="S139" s="40">
        <f t="shared" si="101"/>
        <v>26527.5</v>
      </c>
      <c r="T139" s="4" t="str">
        <f t="shared" si="102"/>
        <v/>
      </c>
      <c r="U139" s="1" t="str">
        <f t="shared" si="103"/>
        <v/>
      </c>
    </row>
    <row r="140" spans="1:21" x14ac:dyDescent="0.3">
      <c r="A140" s="44"/>
      <c r="B140" s="44"/>
      <c r="C140" s="45"/>
      <c r="D140" s="46"/>
      <c r="P140" s="1">
        <f t="shared" si="104"/>
        <v>528</v>
      </c>
      <c r="Q140" s="40">
        <f t="shared" si="100"/>
        <v>39600</v>
      </c>
      <c r="R140" s="3">
        <f t="shared" si="99"/>
        <v>0</v>
      </c>
      <c r="S140" s="40">
        <f t="shared" si="101"/>
        <v>26730</v>
      </c>
      <c r="T140" s="4" t="str">
        <f t="shared" si="102"/>
        <v/>
      </c>
      <c r="U140" s="1" t="str">
        <f t="shared" si="103"/>
        <v/>
      </c>
    </row>
    <row r="141" spans="1:21" x14ac:dyDescent="0.3">
      <c r="A141" s="44"/>
      <c r="B141" s="44"/>
      <c r="C141" s="45"/>
      <c r="D141" s="46"/>
      <c r="P141" s="1">
        <f t="shared" si="104"/>
        <v>532</v>
      </c>
      <c r="Q141" s="40">
        <f t="shared" si="100"/>
        <v>39900</v>
      </c>
      <c r="R141" s="3">
        <f t="shared" si="99"/>
        <v>0</v>
      </c>
      <c r="S141" s="40">
        <f t="shared" si="101"/>
        <v>26932.5</v>
      </c>
      <c r="T141" s="4" t="str">
        <f t="shared" si="102"/>
        <v/>
      </c>
      <c r="U141" s="1" t="str">
        <f t="shared" si="103"/>
        <v/>
      </c>
    </row>
    <row r="142" spans="1:21" x14ac:dyDescent="0.3">
      <c r="A142" s="44"/>
      <c r="B142" s="44"/>
      <c r="C142" s="45"/>
      <c r="D142" s="46"/>
      <c r="P142" s="1">
        <f t="shared" si="104"/>
        <v>536</v>
      </c>
      <c r="Q142" s="40">
        <f t="shared" si="100"/>
        <v>40200</v>
      </c>
      <c r="R142" s="3">
        <f t="shared" si="99"/>
        <v>0</v>
      </c>
      <c r="S142" s="40">
        <f t="shared" si="101"/>
        <v>27135</v>
      </c>
      <c r="T142" s="4" t="str">
        <f t="shared" si="102"/>
        <v/>
      </c>
      <c r="U142" s="1" t="str">
        <f t="shared" si="103"/>
        <v/>
      </c>
    </row>
    <row r="143" spans="1:21" x14ac:dyDescent="0.3">
      <c r="A143" s="44"/>
      <c r="B143" s="44"/>
      <c r="C143" s="45"/>
      <c r="D143" s="46"/>
      <c r="P143" s="1">
        <f t="shared" si="104"/>
        <v>540</v>
      </c>
      <c r="Q143" s="40">
        <f t="shared" si="100"/>
        <v>40500</v>
      </c>
      <c r="R143" s="3">
        <f t="shared" si="99"/>
        <v>0</v>
      </c>
      <c r="S143" s="40">
        <f t="shared" si="101"/>
        <v>27337.5</v>
      </c>
      <c r="T143" s="4" t="str">
        <f t="shared" si="102"/>
        <v/>
      </c>
      <c r="U143" s="1" t="str">
        <f t="shared" si="103"/>
        <v/>
      </c>
    </row>
    <row r="144" spans="1:21" x14ac:dyDescent="0.3">
      <c r="A144" s="44"/>
      <c r="B144" s="44"/>
      <c r="C144" s="45"/>
      <c r="D144" s="46"/>
      <c r="P144" s="1">
        <f t="shared" si="104"/>
        <v>544</v>
      </c>
      <c r="Q144" s="40">
        <f t="shared" si="100"/>
        <v>40800</v>
      </c>
      <c r="R144" s="3">
        <f t="shared" si="99"/>
        <v>0</v>
      </c>
      <c r="S144" s="40">
        <f t="shared" si="101"/>
        <v>27540</v>
      </c>
      <c r="T144" s="4" t="str">
        <f t="shared" si="102"/>
        <v/>
      </c>
      <c r="U144" s="1" t="str">
        <f t="shared" si="103"/>
        <v/>
      </c>
    </row>
    <row r="145" spans="1:21" x14ac:dyDescent="0.3">
      <c r="A145" s="44"/>
      <c r="B145" s="44"/>
      <c r="C145" s="45"/>
      <c r="D145" s="46"/>
      <c r="P145" s="1">
        <f t="shared" si="104"/>
        <v>548</v>
      </c>
      <c r="Q145" s="40">
        <f t="shared" si="100"/>
        <v>41100</v>
      </c>
      <c r="R145" s="3">
        <f t="shared" si="99"/>
        <v>0</v>
      </c>
      <c r="S145" s="40">
        <f t="shared" si="101"/>
        <v>27742.500000000004</v>
      </c>
      <c r="T145" s="4" t="str">
        <f t="shared" si="102"/>
        <v/>
      </c>
      <c r="U145" s="1" t="str">
        <f t="shared" si="103"/>
        <v/>
      </c>
    </row>
    <row r="146" spans="1:21" x14ac:dyDescent="0.3">
      <c r="A146" s="44"/>
      <c r="B146" s="44"/>
      <c r="C146" s="45"/>
      <c r="D146" s="46"/>
      <c r="P146" s="1">
        <f t="shared" si="104"/>
        <v>552</v>
      </c>
      <c r="Q146" s="40">
        <f t="shared" si="100"/>
        <v>41400</v>
      </c>
      <c r="R146" s="3">
        <f t="shared" si="99"/>
        <v>0</v>
      </c>
      <c r="S146" s="40">
        <f t="shared" si="101"/>
        <v>27945.000000000004</v>
      </c>
      <c r="T146" s="4" t="str">
        <f t="shared" si="102"/>
        <v/>
      </c>
      <c r="U146" s="1" t="str">
        <f t="shared" si="103"/>
        <v/>
      </c>
    </row>
    <row r="147" spans="1:21" x14ac:dyDescent="0.3">
      <c r="A147" s="44"/>
      <c r="B147" s="44"/>
      <c r="C147" s="45"/>
      <c r="D147" s="46"/>
      <c r="P147" s="1">
        <f t="shared" si="104"/>
        <v>556</v>
      </c>
      <c r="Q147" s="40">
        <f t="shared" si="100"/>
        <v>41700</v>
      </c>
      <c r="R147" s="3">
        <f t="shared" si="99"/>
        <v>0</v>
      </c>
      <c r="S147" s="40">
        <f t="shared" si="101"/>
        <v>28147.500000000004</v>
      </c>
      <c r="T147" s="4" t="str">
        <f t="shared" si="102"/>
        <v/>
      </c>
      <c r="U147" s="1" t="str">
        <f t="shared" si="103"/>
        <v/>
      </c>
    </row>
    <row r="148" spans="1:21" x14ac:dyDescent="0.3">
      <c r="A148" s="44"/>
      <c r="B148" s="44"/>
      <c r="C148" s="45"/>
      <c r="D148" s="46"/>
      <c r="P148" s="1">
        <f t="shared" si="104"/>
        <v>560</v>
      </c>
      <c r="Q148" s="40">
        <f t="shared" si="100"/>
        <v>42000</v>
      </c>
      <c r="R148" s="3">
        <f t="shared" si="99"/>
        <v>0</v>
      </c>
      <c r="S148" s="40">
        <f t="shared" si="101"/>
        <v>28350.000000000004</v>
      </c>
      <c r="T148" s="4" t="str">
        <f t="shared" si="102"/>
        <v/>
      </c>
      <c r="U148" s="1" t="str">
        <f t="shared" si="103"/>
        <v/>
      </c>
    </row>
    <row r="149" spans="1:21" x14ac:dyDescent="0.3">
      <c r="A149" s="44"/>
      <c r="B149" s="44"/>
      <c r="C149" s="45"/>
      <c r="D149" s="46"/>
      <c r="P149" s="1">
        <f t="shared" si="104"/>
        <v>564</v>
      </c>
      <c r="Q149" s="40">
        <f t="shared" si="100"/>
        <v>42300</v>
      </c>
      <c r="R149" s="3">
        <f t="shared" si="99"/>
        <v>0</v>
      </c>
      <c r="S149" s="40">
        <f t="shared" si="101"/>
        <v>28552.500000000004</v>
      </c>
      <c r="T149" s="4" t="str">
        <f t="shared" si="102"/>
        <v/>
      </c>
      <c r="U149" s="1" t="str">
        <f t="shared" si="103"/>
        <v/>
      </c>
    </row>
    <row r="150" spans="1:21" x14ac:dyDescent="0.3">
      <c r="A150" s="44"/>
      <c r="B150" s="44"/>
      <c r="C150" s="45"/>
      <c r="D150" s="46"/>
      <c r="P150" s="1">
        <f t="shared" si="104"/>
        <v>568</v>
      </c>
      <c r="Q150" s="40">
        <f t="shared" si="100"/>
        <v>42600</v>
      </c>
      <c r="R150" s="3">
        <f t="shared" si="99"/>
        <v>0</v>
      </c>
      <c r="S150" s="40">
        <f t="shared" si="101"/>
        <v>28755.000000000004</v>
      </c>
      <c r="T150" s="4" t="str">
        <f t="shared" si="102"/>
        <v/>
      </c>
      <c r="U150" s="1" t="str">
        <f t="shared" si="103"/>
        <v/>
      </c>
    </row>
    <row r="151" spans="1:21" x14ac:dyDescent="0.3">
      <c r="A151" s="44"/>
      <c r="B151" s="44"/>
      <c r="C151" s="45"/>
      <c r="D151" s="46"/>
      <c r="P151" s="1">
        <f t="shared" si="104"/>
        <v>572</v>
      </c>
      <c r="Q151" s="40">
        <f t="shared" si="100"/>
        <v>42900</v>
      </c>
      <c r="R151" s="3">
        <f t="shared" si="99"/>
        <v>0</v>
      </c>
      <c r="S151" s="40">
        <f t="shared" si="101"/>
        <v>28957.500000000004</v>
      </c>
      <c r="T151" s="4" t="str">
        <f t="shared" si="102"/>
        <v/>
      </c>
      <c r="U151" s="1" t="str">
        <f t="shared" si="103"/>
        <v/>
      </c>
    </row>
    <row r="152" spans="1:21" x14ac:dyDescent="0.3">
      <c r="A152" s="44"/>
      <c r="B152" s="44"/>
      <c r="C152" s="45"/>
      <c r="D152" s="46"/>
      <c r="P152" s="1">
        <f t="shared" si="104"/>
        <v>576</v>
      </c>
      <c r="Q152" s="40">
        <f t="shared" si="100"/>
        <v>43200</v>
      </c>
      <c r="R152" s="3">
        <f t="shared" si="99"/>
        <v>0</v>
      </c>
      <c r="S152" s="40">
        <f t="shared" si="101"/>
        <v>29160.000000000004</v>
      </c>
      <c r="T152" s="4" t="str">
        <f t="shared" si="102"/>
        <v/>
      </c>
      <c r="U152" s="1" t="str">
        <f t="shared" si="103"/>
        <v/>
      </c>
    </row>
    <row r="153" spans="1:21" x14ac:dyDescent="0.3">
      <c r="A153" s="44"/>
      <c r="B153" s="44"/>
      <c r="C153" s="45"/>
      <c r="D153" s="46"/>
      <c r="P153" s="1">
        <f t="shared" si="104"/>
        <v>580</v>
      </c>
      <c r="Q153" s="40">
        <f t="shared" si="100"/>
        <v>43500</v>
      </c>
      <c r="R153" s="3">
        <f t="shared" si="99"/>
        <v>0</v>
      </c>
      <c r="S153" s="40">
        <f t="shared" si="101"/>
        <v>29362.500000000004</v>
      </c>
      <c r="T153" s="4" t="str">
        <f t="shared" si="102"/>
        <v/>
      </c>
      <c r="U153" s="1" t="str">
        <f t="shared" si="103"/>
        <v/>
      </c>
    </row>
    <row r="154" spans="1:21" x14ac:dyDescent="0.3">
      <c r="A154" s="44"/>
      <c r="B154" s="44"/>
      <c r="C154" s="45"/>
      <c r="D154" s="46"/>
      <c r="P154" s="1">
        <f t="shared" si="104"/>
        <v>584</v>
      </c>
      <c r="Q154" s="40">
        <f t="shared" si="100"/>
        <v>43800</v>
      </c>
      <c r="R154" s="3">
        <f t="shared" si="99"/>
        <v>0</v>
      </c>
      <c r="S154" s="40">
        <f t="shared" si="101"/>
        <v>29565.000000000004</v>
      </c>
      <c r="T154" s="4" t="str">
        <f t="shared" si="102"/>
        <v/>
      </c>
      <c r="U154" s="1" t="str">
        <f t="shared" si="103"/>
        <v/>
      </c>
    </row>
    <row r="155" spans="1:21" x14ac:dyDescent="0.3">
      <c r="A155" s="44"/>
      <c r="B155" s="44"/>
      <c r="C155" s="45"/>
      <c r="D155" s="46"/>
      <c r="P155" s="1">
        <f t="shared" si="104"/>
        <v>588</v>
      </c>
      <c r="Q155" s="40">
        <f t="shared" si="100"/>
        <v>44100</v>
      </c>
      <c r="R155" s="3">
        <f t="shared" si="99"/>
        <v>0</v>
      </c>
      <c r="S155" s="40">
        <f t="shared" si="101"/>
        <v>29767.500000000004</v>
      </c>
      <c r="T155" s="4" t="str">
        <f t="shared" si="102"/>
        <v/>
      </c>
      <c r="U155" s="1" t="str">
        <f t="shared" si="103"/>
        <v/>
      </c>
    </row>
    <row r="156" spans="1:21" x14ac:dyDescent="0.3">
      <c r="A156" s="44"/>
      <c r="B156" s="44"/>
      <c r="C156" s="45"/>
      <c r="D156" s="46"/>
      <c r="P156" s="1">
        <f t="shared" si="104"/>
        <v>592</v>
      </c>
      <c r="Q156" s="40">
        <f t="shared" si="100"/>
        <v>44400</v>
      </c>
      <c r="R156" s="3">
        <f t="shared" si="99"/>
        <v>0</v>
      </c>
      <c r="S156" s="40">
        <f t="shared" si="101"/>
        <v>29970.000000000004</v>
      </c>
      <c r="T156" s="4" t="str">
        <f t="shared" si="102"/>
        <v/>
      </c>
      <c r="U156" s="1" t="str">
        <f t="shared" si="103"/>
        <v/>
      </c>
    </row>
    <row r="157" spans="1:21" x14ac:dyDescent="0.3">
      <c r="A157" s="44"/>
      <c r="B157" s="44"/>
      <c r="C157" s="45"/>
      <c r="D157" s="46"/>
      <c r="P157" s="1">
        <f t="shared" si="104"/>
        <v>596</v>
      </c>
      <c r="Q157" s="40">
        <f t="shared" si="100"/>
        <v>44700</v>
      </c>
      <c r="R157" s="3">
        <f t="shared" si="99"/>
        <v>0</v>
      </c>
      <c r="S157" s="40">
        <f t="shared" si="101"/>
        <v>30172.500000000004</v>
      </c>
      <c r="T157" s="4" t="str">
        <f t="shared" si="102"/>
        <v/>
      </c>
      <c r="U157" s="1" t="str">
        <f t="shared" si="103"/>
        <v/>
      </c>
    </row>
    <row r="158" spans="1:21" x14ac:dyDescent="0.3">
      <c r="A158" s="44"/>
      <c r="B158" s="44"/>
      <c r="C158" s="45"/>
      <c r="D158" s="46"/>
      <c r="P158" s="1">
        <f t="shared" si="104"/>
        <v>600</v>
      </c>
      <c r="Q158" s="40">
        <f t="shared" si="100"/>
        <v>45000</v>
      </c>
      <c r="R158" s="3">
        <f t="shared" si="99"/>
        <v>0</v>
      </c>
      <c r="S158" s="40">
        <f t="shared" si="101"/>
        <v>30375.000000000004</v>
      </c>
      <c r="T158" s="4" t="str">
        <f t="shared" si="102"/>
        <v/>
      </c>
      <c r="U158" s="1" t="str">
        <f t="shared" si="103"/>
        <v/>
      </c>
    </row>
    <row r="159" spans="1:21" x14ac:dyDescent="0.3">
      <c r="A159" s="44"/>
      <c r="B159" s="44"/>
      <c r="C159" s="45"/>
      <c r="D159" s="46"/>
      <c r="P159" s="1">
        <f t="shared" si="104"/>
        <v>604</v>
      </c>
      <c r="Q159" s="40">
        <f t="shared" si="100"/>
        <v>45300</v>
      </c>
      <c r="R159" s="3">
        <f t="shared" si="99"/>
        <v>0</v>
      </c>
      <c r="S159" s="40">
        <f t="shared" si="101"/>
        <v>30577.500000000004</v>
      </c>
      <c r="T159" s="4" t="str">
        <f t="shared" si="102"/>
        <v/>
      </c>
      <c r="U159" s="1" t="str">
        <f t="shared" si="103"/>
        <v/>
      </c>
    </row>
    <row r="160" spans="1:21" x14ac:dyDescent="0.3">
      <c r="A160" s="44"/>
      <c r="B160" s="44"/>
      <c r="C160" s="45"/>
      <c r="D160" s="46"/>
      <c r="P160" s="1">
        <f t="shared" si="104"/>
        <v>608</v>
      </c>
      <c r="Q160" s="40">
        <f t="shared" si="100"/>
        <v>45600</v>
      </c>
      <c r="R160" s="3">
        <f t="shared" si="99"/>
        <v>0</v>
      </c>
      <c r="S160" s="40">
        <f t="shared" si="101"/>
        <v>30780.000000000004</v>
      </c>
      <c r="T160" s="4" t="str">
        <f t="shared" si="102"/>
        <v/>
      </c>
      <c r="U160" s="1" t="str">
        <f t="shared" si="103"/>
        <v/>
      </c>
    </row>
    <row r="161" spans="1:21" x14ac:dyDescent="0.3">
      <c r="A161" s="44"/>
      <c r="B161" s="44"/>
      <c r="C161" s="45"/>
      <c r="D161" s="46"/>
      <c r="P161" s="1">
        <f t="shared" si="104"/>
        <v>612</v>
      </c>
      <c r="Q161" s="40">
        <f t="shared" si="100"/>
        <v>45900</v>
      </c>
      <c r="R161" s="3">
        <f t="shared" si="99"/>
        <v>0</v>
      </c>
      <c r="S161" s="40">
        <f t="shared" si="101"/>
        <v>30982.500000000004</v>
      </c>
      <c r="T161" s="4" t="str">
        <f t="shared" si="102"/>
        <v/>
      </c>
      <c r="U161" s="1" t="str">
        <f t="shared" si="103"/>
        <v/>
      </c>
    </row>
    <row r="162" spans="1:21" x14ac:dyDescent="0.3">
      <c r="A162" s="44"/>
      <c r="B162" s="44"/>
      <c r="C162" s="45"/>
      <c r="D162" s="46"/>
      <c r="P162" s="1">
        <f t="shared" si="104"/>
        <v>616</v>
      </c>
      <c r="Q162" s="40">
        <f t="shared" si="100"/>
        <v>46200</v>
      </c>
      <c r="R162" s="3">
        <f t="shared" si="99"/>
        <v>0</v>
      </c>
      <c r="S162" s="40">
        <f t="shared" si="101"/>
        <v>31185.000000000004</v>
      </c>
      <c r="T162" s="4" t="str">
        <f t="shared" si="102"/>
        <v/>
      </c>
      <c r="U162" s="1" t="str">
        <f t="shared" si="103"/>
        <v/>
      </c>
    </row>
    <row r="163" spans="1:21" x14ac:dyDescent="0.3">
      <c r="A163" s="44"/>
      <c r="B163" s="44"/>
      <c r="C163" s="45"/>
      <c r="D163" s="46"/>
      <c r="P163" s="1">
        <f t="shared" si="104"/>
        <v>620</v>
      </c>
      <c r="Q163" s="40">
        <f t="shared" si="100"/>
        <v>46500</v>
      </c>
      <c r="R163" s="3">
        <f t="shared" si="99"/>
        <v>0</v>
      </c>
      <c r="S163" s="40">
        <f t="shared" si="101"/>
        <v>31387.500000000004</v>
      </c>
      <c r="T163" s="4" t="str">
        <f t="shared" si="102"/>
        <v/>
      </c>
      <c r="U163" s="1" t="str">
        <f t="shared" si="103"/>
        <v/>
      </c>
    </row>
    <row r="164" spans="1:21" x14ac:dyDescent="0.3">
      <c r="A164" s="44"/>
      <c r="B164" s="44"/>
      <c r="C164" s="45"/>
      <c r="D164" s="46"/>
      <c r="P164" s="1">
        <f t="shared" si="104"/>
        <v>624</v>
      </c>
      <c r="Q164" s="40">
        <f t="shared" si="100"/>
        <v>46800</v>
      </c>
      <c r="R164" s="3">
        <f t="shared" si="99"/>
        <v>0</v>
      </c>
      <c r="S164" s="40">
        <f t="shared" si="101"/>
        <v>31590.000000000004</v>
      </c>
      <c r="T164" s="4" t="str">
        <f t="shared" si="102"/>
        <v/>
      </c>
      <c r="U164" s="1" t="str">
        <f t="shared" si="103"/>
        <v/>
      </c>
    </row>
    <row r="165" spans="1:21" x14ac:dyDescent="0.3">
      <c r="A165" s="44"/>
      <c r="B165" s="44"/>
      <c r="C165" s="45"/>
      <c r="D165" s="46"/>
      <c r="P165" s="1">
        <f t="shared" si="104"/>
        <v>628</v>
      </c>
      <c r="Q165" s="40">
        <f t="shared" si="100"/>
        <v>47100</v>
      </c>
      <c r="R165" s="3">
        <f t="shared" si="99"/>
        <v>0</v>
      </c>
      <c r="S165" s="40">
        <f t="shared" si="101"/>
        <v>31792.500000000004</v>
      </c>
      <c r="T165" s="4" t="str">
        <f t="shared" si="102"/>
        <v/>
      </c>
      <c r="U165" s="1" t="str">
        <f t="shared" si="103"/>
        <v/>
      </c>
    </row>
    <row r="166" spans="1:21" x14ac:dyDescent="0.3">
      <c r="A166" s="44"/>
      <c r="B166" s="44"/>
      <c r="C166" s="45"/>
      <c r="D166" s="46"/>
      <c r="P166" s="1">
        <f t="shared" si="104"/>
        <v>632</v>
      </c>
      <c r="Q166" s="40">
        <f t="shared" si="100"/>
        <v>47400</v>
      </c>
      <c r="R166" s="3">
        <f t="shared" si="99"/>
        <v>0</v>
      </c>
      <c r="S166" s="40">
        <f t="shared" si="101"/>
        <v>31995.000000000004</v>
      </c>
      <c r="T166" s="4" t="str">
        <f t="shared" si="102"/>
        <v/>
      </c>
      <c r="U166" s="1" t="str">
        <f t="shared" si="103"/>
        <v/>
      </c>
    </row>
    <row r="167" spans="1:21" x14ac:dyDescent="0.3">
      <c r="A167" s="44"/>
      <c r="B167" s="44"/>
      <c r="C167" s="45"/>
      <c r="D167" s="46"/>
      <c r="P167" s="1">
        <f t="shared" si="104"/>
        <v>636</v>
      </c>
      <c r="Q167" s="40">
        <f t="shared" si="100"/>
        <v>47700</v>
      </c>
      <c r="R167" s="3">
        <f t="shared" si="99"/>
        <v>0</v>
      </c>
      <c r="S167" s="40">
        <f t="shared" si="101"/>
        <v>32197.500000000004</v>
      </c>
      <c r="T167" s="4" t="str">
        <f t="shared" si="102"/>
        <v/>
      </c>
      <c r="U167" s="1" t="str">
        <f t="shared" si="103"/>
        <v/>
      </c>
    </row>
    <row r="168" spans="1:21" x14ac:dyDescent="0.3">
      <c r="A168" s="44"/>
      <c r="B168" s="44"/>
      <c r="C168" s="45"/>
      <c r="D168" s="46"/>
      <c r="P168" s="1">
        <f t="shared" si="104"/>
        <v>640</v>
      </c>
      <c r="Q168" s="40">
        <f t="shared" si="100"/>
        <v>48000</v>
      </c>
      <c r="R168" s="3">
        <f t="shared" si="99"/>
        <v>0</v>
      </c>
      <c r="S168" s="40">
        <f t="shared" si="101"/>
        <v>32400.000000000004</v>
      </c>
      <c r="T168" s="4" t="str">
        <f t="shared" si="102"/>
        <v/>
      </c>
      <c r="U168" s="1" t="str">
        <f t="shared" si="103"/>
        <v/>
      </c>
    </row>
    <row r="169" spans="1:21" x14ac:dyDescent="0.3">
      <c r="A169" s="44"/>
      <c r="B169" s="44"/>
      <c r="C169" s="45"/>
      <c r="D169" s="46"/>
      <c r="P169" s="1">
        <f t="shared" si="104"/>
        <v>644</v>
      </c>
      <c r="Q169" s="40">
        <f t="shared" si="100"/>
        <v>48300</v>
      </c>
      <c r="R169" s="3">
        <f t="shared" si="99"/>
        <v>0</v>
      </c>
      <c r="S169" s="40">
        <f t="shared" si="101"/>
        <v>32602.500000000004</v>
      </c>
      <c r="T169" s="4" t="str">
        <f t="shared" si="102"/>
        <v/>
      </c>
      <c r="U169" s="1" t="str">
        <f t="shared" si="103"/>
        <v/>
      </c>
    </row>
    <row r="170" spans="1:21" x14ac:dyDescent="0.3">
      <c r="A170" s="44"/>
      <c r="B170" s="44"/>
      <c r="C170" s="45"/>
      <c r="D170" s="46"/>
      <c r="P170" s="1">
        <f t="shared" si="104"/>
        <v>648</v>
      </c>
      <c r="Q170" s="40">
        <f t="shared" si="100"/>
        <v>48600</v>
      </c>
      <c r="R170" s="3">
        <f t="shared" si="99"/>
        <v>0</v>
      </c>
      <c r="S170" s="40">
        <f t="shared" si="101"/>
        <v>32805</v>
      </c>
      <c r="T170" s="4" t="str">
        <f t="shared" si="102"/>
        <v/>
      </c>
      <c r="U170" s="1" t="str">
        <f t="shared" si="103"/>
        <v/>
      </c>
    </row>
    <row r="171" spans="1:21" x14ac:dyDescent="0.3">
      <c r="A171" s="44"/>
      <c r="B171" s="44"/>
      <c r="C171" s="45"/>
      <c r="D171" s="46"/>
      <c r="P171" s="1">
        <f t="shared" si="104"/>
        <v>652</v>
      </c>
      <c r="Q171" s="40">
        <f t="shared" si="100"/>
        <v>48900</v>
      </c>
      <c r="R171" s="3">
        <f t="shared" si="99"/>
        <v>0</v>
      </c>
      <c r="S171" s="40">
        <f t="shared" si="101"/>
        <v>33007.5</v>
      </c>
      <c r="T171" s="4" t="str">
        <f t="shared" si="102"/>
        <v/>
      </c>
      <c r="U171" s="1" t="str">
        <f t="shared" si="103"/>
        <v/>
      </c>
    </row>
    <row r="172" spans="1:21" x14ac:dyDescent="0.3">
      <c r="A172" s="44"/>
      <c r="B172" s="44"/>
      <c r="C172" s="45"/>
      <c r="D172" s="46"/>
      <c r="P172" s="1">
        <f t="shared" si="104"/>
        <v>656</v>
      </c>
      <c r="Q172" s="40">
        <f t="shared" si="100"/>
        <v>49200</v>
      </c>
      <c r="R172" s="3">
        <f t="shared" si="99"/>
        <v>0</v>
      </c>
      <c r="S172" s="40">
        <f t="shared" si="101"/>
        <v>33210</v>
      </c>
      <c r="T172" s="4" t="str">
        <f t="shared" si="102"/>
        <v/>
      </c>
      <c r="U172" s="1" t="str">
        <f t="shared" si="103"/>
        <v/>
      </c>
    </row>
    <row r="173" spans="1:21" x14ac:dyDescent="0.3">
      <c r="A173" s="44"/>
      <c r="B173" s="44"/>
      <c r="C173" s="45"/>
      <c r="D173" s="46"/>
      <c r="P173" s="1">
        <f t="shared" si="104"/>
        <v>660</v>
      </c>
      <c r="Q173" s="40">
        <f t="shared" si="100"/>
        <v>49500</v>
      </c>
      <c r="R173" s="3">
        <f t="shared" si="99"/>
        <v>0</v>
      </c>
      <c r="S173" s="40">
        <f t="shared" si="101"/>
        <v>33412.5</v>
      </c>
      <c r="T173" s="4" t="str">
        <f t="shared" si="102"/>
        <v/>
      </c>
      <c r="U173" s="1" t="str">
        <f t="shared" si="103"/>
        <v/>
      </c>
    </row>
    <row r="174" spans="1:21" x14ac:dyDescent="0.3">
      <c r="A174" s="44"/>
      <c r="B174" s="44"/>
      <c r="C174" s="45"/>
      <c r="D174" s="46"/>
      <c r="P174" s="1">
        <f t="shared" si="104"/>
        <v>664</v>
      </c>
      <c r="Q174" s="40">
        <f t="shared" si="100"/>
        <v>49800</v>
      </c>
      <c r="R174" s="3">
        <f t="shared" si="99"/>
        <v>0</v>
      </c>
      <c r="S174" s="40">
        <f t="shared" si="101"/>
        <v>33615</v>
      </c>
      <c r="T174" s="4" t="str">
        <f t="shared" si="102"/>
        <v/>
      </c>
      <c r="U174" s="1" t="str">
        <f t="shared" si="103"/>
        <v/>
      </c>
    </row>
    <row r="175" spans="1:21" x14ac:dyDescent="0.3">
      <c r="A175" s="44"/>
      <c r="B175" s="44"/>
      <c r="C175" s="45"/>
      <c r="D175" s="46"/>
      <c r="P175" s="1">
        <f t="shared" si="104"/>
        <v>668</v>
      </c>
      <c r="Q175" s="40">
        <f t="shared" si="100"/>
        <v>50100</v>
      </c>
      <c r="R175" s="3">
        <f t="shared" si="99"/>
        <v>0</v>
      </c>
      <c r="S175" s="40">
        <f t="shared" si="101"/>
        <v>33817.5</v>
      </c>
      <c r="T175" s="4" t="str">
        <f t="shared" si="102"/>
        <v/>
      </c>
      <c r="U175" s="1" t="str">
        <f t="shared" si="103"/>
        <v/>
      </c>
    </row>
    <row r="176" spans="1:21" x14ac:dyDescent="0.3">
      <c r="A176" s="44"/>
      <c r="B176" s="44"/>
      <c r="C176" s="45"/>
      <c r="D176" s="46"/>
      <c r="P176" s="1">
        <f t="shared" si="104"/>
        <v>672</v>
      </c>
      <c r="Q176" s="40">
        <f t="shared" si="100"/>
        <v>50400</v>
      </c>
      <c r="R176" s="3">
        <f t="shared" si="99"/>
        <v>0</v>
      </c>
      <c r="S176" s="40">
        <f t="shared" si="101"/>
        <v>34020</v>
      </c>
      <c r="T176" s="4" t="str">
        <f t="shared" si="102"/>
        <v/>
      </c>
      <c r="U176" s="1" t="str">
        <f t="shared" si="103"/>
        <v/>
      </c>
    </row>
    <row r="177" spans="1:21" x14ac:dyDescent="0.3">
      <c r="A177" s="44"/>
      <c r="B177" s="44"/>
      <c r="C177" s="45"/>
      <c r="D177" s="46"/>
      <c r="P177" s="1">
        <f t="shared" si="104"/>
        <v>676</v>
      </c>
      <c r="Q177" s="40">
        <f t="shared" si="100"/>
        <v>50700</v>
      </c>
      <c r="R177" s="3">
        <f t="shared" si="99"/>
        <v>0</v>
      </c>
      <c r="S177" s="40">
        <f t="shared" si="101"/>
        <v>34222.5</v>
      </c>
      <c r="T177" s="4" t="str">
        <f t="shared" si="102"/>
        <v/>
      </c>
      <c r="U177" s="1" t="str">
        <f t="shared" si="103"/>
        <v/>
      </c>
    </row>
    <row r="178" spans="1:21" x14ac:dyDescent="0.3">
      <c r="A178" s="44"/>
      <c r="B178" s="44"/>
      <c r="C178" s="45"/>
      <c r="D178" s="46"/>
      <c r="P178" s="1">
        <f t="shared" si="104"/>
        <v>680</v>
      </c>
      <c r="Q178" s="40">
        <f t="shared" si="100"/>
        <v>51000</v>
      </c>
      <c r="R178" s="3">
        <f t="shared" si="99"/>
        <v>0</v>
      </c>
      <c r="S178" s="40">
        <f t="shared" si="101"/>
        <v>34425</v>
      </c>
      <c r="T178" s="4" t="str">
        <f t="shared" si="102"/>
        <v/>
      </c>
      <c r="U178" s="1" t="str">
        <f t="shared" si="103"/>
        <v/>
      </c>
    </row>
    <row r="179" spans="1:21" x14ac:dyDescent="0.3">
      <c r="A179" s="44"/>
      <c r="B179" s="44"/>
      <c r="C179" s="45"/>
      <c r="D179" s="46"/>
      <c r="P179" s="1">
        <f t="shared" si="104"/>
        <v>684</v>
      </c>
      <c r="Q179" s="40">
        <f t="shared" si="100"/>
        <v>51300</v>
      </c>
      <c r="R179" s="3">
        <f t="shared" si="99"/>
        <v>0</v>
      </c>
      <c r="S179" s="40">
        <f t="shared" si="101"/>
        <v>34627.5</v>
      </c>
      <c r="T179" s="4" t="str">
        <f t="shared" si="102"/>
        <v/>
      </c>
      <c r="U179" s="1" t="str">
        <f t="shared" si="103"/>
        <v/>
      </c>
    </row>
    <row r="180" spans="1:21" x14ac:dyDescent="0.3">
      <c r="A180" s="44"/>
      <c r="B180" s="44"/>
      <c r="C180" s="45"/>
      <c r="D180" s="46"/>
      <c r="P180" s="1">
        <f t="shared" si="104"/>
        <v>688</v>
      </c>
      <c r="Q180" s="40">
        <f t="shared" si="100"/>
        <v>51600</v>
      </c>
      <c r="R180" s="3">
        <f t="shared" si="99"/>
        <v>0</v>
      </c>
      <c r="S180" s="40">
        <f t="shared" si="101"/>
        <v>34830</v>
      </c>
      <c r="T180" s="4" t="str">
        <f t="shared" si="102"/>
        <v/>
      </c>
      <c r="U180" s="1" t="str">
        <f t="shared" si="103"/>
        <v/>
      </c>
    </row>
    <row r="181" spans="1:21" x14ac:dyDescent="0.3">
      <c r="A181" s="44"/>
      <c r="B181" s="44"/>
      <c r="C181" s="45"/>
      <c r="D181" s="46"/>
      <c r="P181" s="1">
        <f t="shared" si="104"/>
        <v>692</v>
      </c>
      <c r="Q181" s="40">
        <f t="shared" si="100"/>
        <v>51900</v>
      </c>
      <c r="R181" s="3">
        <f t="shared" si="99"/>
        <v>0</v>
      </c>
      <c r="S181" s="40">
        <f t="shared" si="101"/>
        <v>35032.5</v>
      </c>
      <c r="T181" s="4" t="str">
        <f t="shared" si="102"/>
        <v/>
      </c>
      <c r="U181" s="1" t="str">
        <f t="shared" si="103"/>
        <v/>
      </c>
    </row>
    <row r="182" spans="1:21" x14ac:dyDescent="0.3">
      <c r="A182" s="44"/>
      <c r="B182" s="44"/>
      <c r="C182" s="45"/>
      <c r="D182" s="46"/>
      <c r="P182" s="1">
        <f t="shared" si="104"/>
        <v>696</v>
      </c>
      <c r="Q182" s="40">
        <f t="shared" si="100"/>
        <v>52200</v>
      </c>
      <c r="R182" s="3">
        <f t="shared" si="99"/>
        <v>0</v>
      </c>
      <c r="S182" s="40">
        <f t="shared" si="101"/>
        <v>35235</v>
      </c>
      <c r="T182" s="4" t="str">
        <f t="shared" si="102"/>
        <v/>
      </c>
      <c r="U182" s="1" t="str">
        <f t="shared" si="103"/>
        <v/>
      </c>
    </row>
    <row r="183" spans="1:21" x14ac:dyDescent="0.3">
      <c r="A183" s="44"/>
      <c r="B183" s="44"/>
      <c r="C183" s="45"/>
      <c r="D183" s="46"/>
      <c r="P183" s="1">
        <f t="shared" si="104"/>
        <v>700</v>
      </c>
      <c r="Q183" s="40">
        <f t="shared" si="100"/>
        <v>52500</v>
      </c>
      <c r="R183" s="3">
        <f t="shared" si="99"/>
        <v>0</v>
      </c>
      <c r="S183" s="40">
        <f t="shared" si="101"/>
        <v>35437.5</v>
      </c>
      <c r="T183" s="4" t="str">
        <f t="shared" si="102"/>
        <v/>
      </c>
      <c r="U183" s="1" t="str">
        <f t="shared" si="103"/>
        <v/>
      </c>
    </row>
    <row r="184" spans="1:21" x14ac:dyDescent="0.3">
      <c r="A184" s="44"/>
      <c r="B184" s="44"/>
      <c r="C184" s="45"/>
      <c r="D184" s="46"/>
      <c r="P184" s="1">
        <f t="shared" si="104"/>
        <v>704</v>
      </c>
      <c r="Q184" s="40">
        <f t="shared" si="100"/>
        <v>52800</v>
      </c>
      <c r="R184" s="3">
        <f t="shared" si="99"/>
        <v>0</v>
      </c>
      <c r="S184" s="40">
        <f t="shared" si="101"/>
        <v>35640</v>
      </c>
      <c r="T184" s="4" t="str">
        <f t="shared" si="102"/>
        <v/>
      </c>
      <c r="U184" s="1" t="str">
        <f t="shared" si="103"/>
        <v/>
      </c>
    </row>
    <row r="185" spans="1:21" x14ac:dyDescent="0.3">
      <c r="A185" s="44"/>
      <c r="B185" s="44"/>
      <c r="C185" s="45"/>
      <c r="D185" s="46"/>
      <c r="P185" s="1">
        <f t="shared" si="104"/>
        <v>708</v>
      </c>
      <c r="Q185" s="40">
        <f t="shared" si="100"/>
        <v>53100</v>
      </c>
      <c r="R185" s="3">
        <f t="shared" si="99"/>
        <v>0</v>
      </c>
      <c r="S185" s="40">
        <f t="shared" si="101"/>
        <v>35842.5</v>
      </c>
      <c r="T185" s="4" t="str">
        <f t="shared" si="102"/>
        <v/>
      </c>
      <c r="U185" s="1" t="str">
        <f t="shared" si="103"/>
        <v/>
      </c>
    </row>
    <row r="186" spans="1:21" x14ac:dyDescent="0.3">
      <c r="A186" s="44"/>
      <c r="B186" s="44"/>
      <c r="C186" s="45"/>
      <c r="D186" s="46"/>
      <c r="P186" s="1">
        <f t="shared" si="104"/>
        <v>712</v>
      </c>
      <c r="Q186" s="40">
        <f t="shared" si="100"/>
        <v>53400</v>
      </c>
      <c r="R186" s="3">
        <f t="shared" si="99"/>
        <v>0</v>
      </c>
      <c r="S186" s="40">
        <f t="shared" si="101"/>
        <v>36045</v>
      </c>
      <c r="T186" s="4" t="str">
        <f t="shared" si="102"/>
        <v/>
      </c>
      <c r="U186" s="1" t="str">
        <f t="shared" si="103"/>
        <v/>
      </c>
    </row>
    <row r="187" spans="1:21" x14ac:dyDescent="0.3">
      <c r="A187" s="44"/>
      <c r="B187" s="44"/>
      <c r="C187" s="45"/>
      <c r="D187" s="46"/>
      <c r="P187" s="1">
        <f t="shared" si="104"/>
        <v>716</v>
      </c>
      <c r="Q187" s="40">
        <f t="shared" si="100"/>
        <v>53700</v>
      </c>
      <c r="R187" s="3">
        <f t="shared" si="99"/>
        <v>0</v>
      </c>
      <c r="S187" s="40">
        <f t="shared" si="101"/>
        <v>36247.5</v>
      </c>
      <c r="T187" s="4" t="str">
        <f t="shared" si="102"/>
        <v/>
      </c>
      <c r="U187" s="1" t="str">
        <f t="shared" si="103"/>
        <v/>
      </c>
    </row>
    <row r="188" spans="1:21" x14ac:dyDescent="0.3">
      <c r="A188" s="44"/>
      <c r="B188" s="44"/>
      <c r="C188" s="45"/>
      <c r="D188" s="46"/>
      <c r="P188" s="1">
        <f t="shared" si="104"/>
        <v>720</v>
      </c>
      <c r="Q188" s="40">
        <f t="shared" si="100"/>
        <v>54000</v>
      </c>
      <c r="R188" s="3">
        <f t="shared" si="99"/>
        <v>0</v>
      </c>
      <c r="S188" s="40">
        <f t="shared" si="101"/>
        <v>36450</v>
      </c>
      <c r="T188" s="4" t="str">
        <f t="shared" si="102"/>
        <v/>
      </c>
      <c r="U188" s="1" t="str">
        <f t="shared" si="103"/>
        <v/>
      </c>
    </row>
    <row r="189" spans="1:21" x14ac:dyDescent="0.3">
      <c r="A189" s="44"/>
      <c r="B189" s="44"/>
      <c r="C189" s="45"/>
      <c r="D189" s="46"/>
      <c r="P189" s="1">
        <f t="shared" si="104"/>
        <v>724</v>
      </c>
      <c r="Q189" s="40">
        <f t="shared" si="100"/>
        <v>54300</v>
      </c>
      <c r="R189" s="3">
        <f t="shared" si="99"/>
        <v>0</v>
      </c>
      <c r="S189" s="40">
        <f t="shared" si="101"/>
        <v>36652.5</v>
      </c>
      <c r="T189" s="4" t="str">
        <f t="shared" si="102"/>
        <v/>
      </c>
      <c r="U189" s="1" t="str">
        <f t="shared" si="103"/>
        <v/>
      </c>
    </row>
    <row r="190" spans="1:21" x14ac:dyDescent="0.3">
      <c r="A190" s="44"/>
      <c r="B190" s="44"/>
      <c r="C190" s="45"/>
      <c r="D190" s="46"/>
      <c r="P190" s="1">
        <f t="shared" si="104"/>
        <v>728</v>
      </c>
      <c r="Q190" s="40">
        <f t="shared" si="100"/>
        <v>54600</v>
      </c>
      <c r="R190" s="3">
        <f t="shared" si="99"/>
        <v>0</v>
      </c>
      <c r="S190" s="40">
        <f t="shared" si="101"/>
        <v>36855</v>
      </c>
      <c r="T190" s="4" t="str">
        <f t="shared" si="102"/>
        <v/>
      </c>
      <c r="U190" s="1" t="str">
        <f t="shared" si="103"/>
        <v/>
      </c>
    </row>
    <row r="191" spans="1:21" x14ac:dyDescent="0.3">
      <c r="A191" s="44"/>
      <c r="B191" s="44"/>
      <c r="C191" s="45"/>
      <c r="D191" s="46"/>
      <c r="P191" s="1">
        <f t="shared" si="104"/>
        <v>732</v>
      </c>
      <c r="Q191" s="40">
        <f t="shared" si="100"/>
        <v>54900</v>
      </c>
      <c r="R191" s="3">
        <f t="shared" si="99"/>
        <v>0</v>
      </c>
      <c r="S191" s="40">
        <f t="shared" si="101"/>
        <v>37057.5</v>
      </c>
      <c r="T191" s="4" t="str">
        <f t="shared" si="102"/>
        <v/>
      </c>
      <c r="U191" s="1" t="str">
        <f t="shared" si="103"/>
        <v/>
      </c>
    </row>
    <row r="192" spans="1:21" x14ac:dyDescent="0.3">
      <c r="A192" s="44"/>
      <c r="B192" s="44"/>
      <c r="C192" s="45"/>
      <c r="D192" s="46"/>
      <c r="P192" s="1">
        <f t="shared" si="104"/>
        <v>736</v>
      </c>
      <c r="Q192" s="40">
        <f t="shared" si="100"/>
        <v>55200</v>
      </c>
      <c r="R192" s="3">
        <f t="shared" si="99"/>
        <v>0</v>
      </c>
      <c r="S192" s="40">
        <f t="shared" si="101"/>
        <v>37260</v>
      </c>
      <c r="T192" s="4" t="str">
        <f t="shared" si="102"/>
        <v/>
      </c>
      <c r="U192" s="1" t="str">
        <f t="shared" si="103"/>
        <v/>
      </c>
    </row>
    <row r="193" spans="1:21" x14ac:dyDescent="0.3">
      <c r="A193" s="44"/>
      <c r="B193" s="44"/>
      <c r="C193" s="45"/>
      <c r="D193" s="46"/>
      <c r="P193" s="1">
        <f t="shared" si="104"/>
        <v>740</v>
      </c>
      <c r="Q193" s="40">
        <f t="shared" si="100"/>
        <v>55500</v>
      </c>
      <c r="R193" s="3">
        <f t="shared" si="99"/>
        <v>0</v>
      </c>
      <c r="S193" s="40">
        <f t="shared" si="101"/>
        <v>37462.5</v>
      </c>
      <c r="T193" s="4" t="str">
        <f t="shared" si="102"/>
        <v/>
      </c>
      <c r="U193" s="1" t="str">
        <f t="shared" si="103"/>
        <v/>
      </c>
    </row>
    <row r="194" spans="1:21" x14ac:dyDescent="0.3">
      <c r="A194" s="44"/>
      <c r="B194" s="44"/>
      <c r="C194" s="45"/>
      <c r="D194" s="46"/>
      <c r="P194" s="1">
        <f t="shared" si="104"/>
        <v>744</v>
      </c>
      <c r="Q194" s="40">
        <f t="shared" si="100"/>
        <v>55800</v>
      </c>
      <c r="R194" s="3">
        <f t="shared" si="99"/>
        <v>0</v>
      </c>
      <c r="S194" s="40">
        <f t="shared" si="101"/>
        <v>37665</v>
      </c>
      <c r="T194" s="4" t="str">
        <f t="shared" si="102"/>
        <v/>
      </c>
      <c r="U194" s="1" t="str">
        <f t="shared" si="103"/>
        <v/>
      </c>
    </row>
    <row r="195" spans="1:21" x14ac:dyDescent="0.3">
      <c r="A195" s="44"/>
      <c r="B195" s="44"/>
      <c r="C195" s="45"/>
      <c r="D195" s="46"/>
      <c r="P195" s="1">
        <f t="shared" si="104"/>
        <v>748</v>
      </c>
      <c r="Q195" s="40">
        <f t="shared" si="100"/>
        <v>56100</v>
      </c>
      <c r="R195" s="3">
        <f t="shared" si="99"/>
        <v>0</v>
      </c>
      <c r="S195" s="40">
        <f t="shared" si="101"/>
        <v>37867.5</v>
      </c>
      <c r="T195" s="4" t="str">
        <f t="shared" si="102"/>
        <v/>
      </c>
      <c r="U195" s="1" t="str">
        <f t="shared" si="103"/>
        <v/>
      </c>
    </row>
    <row r="196" spans="1:21" x14ac:dyDescent="0.3">
      <c r="A196" s="44"/>
      <c r="B196" s="44"/>
      <c r="C196" s="45"/>
      <c r="D196" s="46"/>
      <c r="P196" s="1">
        <f t="shared" si="104"/>
        <v>752</v>
      </c>
      <c r="Q196" s="40">
        <f t="shared" si="100"/>
        <v>56400</v>
      </c>
      <c r="R196" s="3">
        <f t="shared" si="99"/>
        <v>0</v>
      </c>
      <c r="S196" s="40">
        <f t="shared" si="101"/>
        <v>38070</v>
      </c>
      <c r="T196" s="4" t="str">
        <f t="shared" si="102"/>
        <v/>
      </c>
      <c r="U196" s="1" t="str">
        <f t="shared" si="103"/>
        <v/>
      </c>
    </row>
    <row r="197" spans="1:21" x14ac:dyDescent="0.3">
      <c r="A197" s="44"/>
      <c r="B197" s="44"/>
      <c r="C197" s="45"/>
      <c r="D197" s="46"/>
      <c r="P197" s="1">
        <f t="shared" si="104"/>
        <v>756</v>
      </c>
      <c r="Q197" s="40">
        <f t="shared" si="100"/>
        <v>56700</v>
      </c>
      <c r="R197" s="3">
        <f t="shared" si="99"/>
        <v>0</v>
      </c>
      <c r="S197" s="40">
        <f t="shared" si="101"/>
        <v>38272.5</v>
      </c>
      <c r="T197" s="4" t="str">
        <f t="shared" si="102"/>
        <v/>
      </c>
      <c r="U197" s="1" t="str">
        <f t="shared" si="103"/>
        <v/>
      </c>
    </row>
    <row r="198" spans="1:21" x14ac:dyDescent="0.3">
      <c r="A198" s="44"/>
      <c r="B198" s="44"/>
      <c r="C198" s="45"/>
      <c r="D198" s="46"/>
      <c r="P198" s="1">
        <f t="shared" si="104"/>
        <v>760</v>
      </c>
      <c r="Q198" s="40">
        <f t="shared" si="100"/>
        <v>57000</v>
      </c>
      <c r="R198" s="3">
        <f t="shared" si="99"/>
        <v>0</v>
      </c>
      <c r="S198" s="40">
        <f t="shared" si="101"/>
        <v>38475</v>
      </c>
      <c r="T198" s="4" t="str">
        <f t="shared" si="102"/>
        <v/>
      </c>
      <c r="U198" s="1" t="str">
        <f t="shared" si="103"/>
        <v/>
      </c>
    </row>
    <row r="199" spans="1:21" x14ac:dyDescent="0.3">
      <c r="A199" s="44"/>
      <c r="B199" s="44"/>
      <c r="C199" s="45"/>
      <c r="D199" s="46"/>
      <c r="P199" s="1">
        <f t="shared" si="104"/>
        <v>764</v>
      </c>
      <c r="Q199" s="40">
        <f t="shared" si="100"/>
        <v>57300</v>
      </c>
      <c r="R199" s="3">
        <f t="shared" si="99"/>
        <v>0</v>
      </c>
      <c r="S199" s="40">
        <f t="shared" si="101"/>
        <v>38677.5</v>
      </c>
      <c r="T199" s="4" t="str">
        <f t="shared" si="102"/>
        <v/>
      </c>
      <c r="U199" s="1" t="str">
        <f t="shared" si="103"/>
        <v/>
      </c>
    </row>
    <row r="200" spans="1:21" x14ac:dyDescent="0.3">
      <c r="A200" s="44"/>
      <c r="B200" s="44"/>
      <c r="C200" s="45"/>
      <c r="D200" s="46"/>
      <c r="P200" s="1">
        <f t="shared" si="104"/>
        <v>768</v>
      </c>
      <c r="Q200" s="40">
        <f t="shared" si="100"/>
        <v>57600</v>
      </c>
      <c r="R200" s="3">
        <f t="shared" si="99"/>
        <v>0</v>
      </c>
      <c r="S200" s="40">
        <f t="shared" si="101"/>
        <v>38880</v>
      </c>
      <c r="T200" s="4" t="str">
        <f t="shared" si="102"/>
        <v/>
      </c>
      <c r="U200" s="1" t="str">
        <f t="shared" si="103"/>
        <v/>
      </c>
    </row>
    <row r="201" spans="1:21" x14ac:dyDescent="0.3">
      <c r="A201" s="44"/>
      <c r="B201" s="44"/>
      <c r="C201" s="45"/>
      <c r="D201" s="46"/>
      <c r="P201" s="1">
        <f t="shared" si="104"/>
        <v>772</v>
      </c>
      <c r="Q201" s="40">
        <f t="shared" si="100"/>
        <v>57900</v>
      </c>
      <c r="R201" s="3">
        <f t="shared" ref="R201:R264" si="105">IF(OR($B$3="NIE",P201&gt;$B$5),0,MAX($B$6,$F$4*$B$4))</f>
        <v>0</v>
      </c>
      <c r="S201" s="40">
        <f t="shared" si="101"/>
        <v>39082.5</v>
      </c>
      <c r="T201" s="4" t="str">
        <f t="shared" si="102"/>
        <v/>
      </c>
      <c r="U201" s="1" t="str">
        <f t="shared" si="103"/>
        <v/>
      </c>
    </row>
    <row r="202" spans="1:21" x14ac:dyDescent="0.3">
      <c r="A202" s="44"/>
      <c r="B202" s="44"/>
      <c r="C202" s="45"/>
      <c r="D202" s="46"/>
      <c r="P202" s="1">
        <f t="shared" si="104"/>
        <v>776</v>
      </c>
      <c r="Q202" s="40">
        <f t="shared" ref="Q202:Q265" si="106">$F$4*$B$2/12*P202</f>
        <v>58200</v>
      </c>
      <c r="R202" s="3">
        <f t="shared" si="105"/>
        <v>0</v>
      </c>
      <c r="S202" s="40">
        <f t="shared" ref="S202:S265" si="107">$F$4*$F$2*P202/12*0.81</f>
        <v>39285</v>
      </c>
      <c r="T202" s="4" t="str">
        <f t="shared" ref="T202:T265" si="108">IF(P202&lt;=$B$5,Q202,"")</f>
        <v/>
      </c>
      <c r="U202" s="1" t="str">
        <f t="shared" ref="U202:U265" si="109">IF(T202&lt;&gt;"",S202,"")</f>
        <v/>
      </c>
    </row>
    <row r="203" spans="1:21" x14ac:dyDescent="0.3">
      <c r="A203" s="44"/>
      <c r="B203" s="44"/>
      <c r="C203" s="45"/>
      <c r="D203" s="46"/>
      <c r="P203" s="1">
        <f t="shared" ref="P203:P266" si="110">P202+$F$3</f>
        <v>780</v>
      </c>
      <c r="Q203" s="40">
        <f t="shared" si="106"/>
        <v>58500</v>
      </c>
      <c r="R203" s="3">
        <f t="shared" si="105"/>
        <v>0</v>
      </c>
      <c r="S203" s="40">
        <f t="shared" si="107"/>
        <v>39487.5</v>
      </c>
      <c r="T203" s="4" t="str">
        <f t="shared" si="108"/>
        <v/>
      </c>
      <c r="U203" s="1" t="str">
        <f t="shared" si="109"/>
        <v/>
      </c>
    </row>
    <row r="204" spans="1:21" x14ac:dyDescent="0.3">
      <c r="A204" s="44"/>
      <c r="B204" s="44"/>
      <c r="C204" s="45"/>
      <c r="D204" s="46"/>
      <c r="P204" s="1">
        <f t="shared" si="110"/>
        <v>784</v>
      </c>
      <c r="Q204" s="40">
        <f t="shared" si="106"/>
        <v>58800</v>
      </c>
      <c r="R204" s="3">
        <f t="shared" si="105"/>
        <v>0</v>
      </c>
      <c r="S204" s="40">
        <f t="shared" si="107"/>
        <v>39690</v>
      </c>
      <c r="T204" s="4" t="str">
        <f t="shared" si="108"/>
        <v/>
      </c>
      <c r="U204" s="1" t="str">
        <f t="shared" si="109"/>
        <v/>
      </c>
    </row>
    <row r="205" spans="1:21" x14ac:dyDescent="0.3">
      <c r="A205" s="44"/>
      <c r="B205" s="44"/>
      <c r="C205" s="45"/>
      <c r="D205" s="46"/>
      <c r="P205" s="1">
        <f t="shared" si="110"/>
        <v>788</v>
      </c>
      <c r="Q205" s="40">
        <f t="shared" si="106"/>
        <v>59100</v>
      </c>
      <c r="R205" s="3">
        <f t="shared" si="105"/>
        <v>0</v>
      </c>
      <c r="S205" s="40">
        <f t="shared" si="107"/>
        <v>39892.5</v>
      </c>
      <c r="T205" s="4" t="str">
        <f t="shared" si="108"/>
        <v/>
      </c>
      <c r="U205" s="1" t="str">
        <f t="shared" si="109"/>
        <v/>
      </c>
    </row>
    <row r="206" spans="1:21" x14ac:dyDescent="0.3">
      <c r="A206" s="44"/>
      <c r="B206" s="44"/>
      <c r="C206" s="45"/>
      <c r="D206" s="46"/>
      <c r="P206" s="1">
        <f t="shared" si="110"/>
        <v>792</v>
      </c>
      <c r="Q206" s="40">
        <f t="shared" si="106"/>
        <v>59400</v>
      </c>
      <c r="R206" s="3">
        <f t="shared" si="105"/>
        <v>0</v>
      </c>
      <c r="S206" s="40">
        <f t="shared" si="107"/>
        <v>40095</v>
      </c>
      <c r="T206" s="4" t="str">
        <f t="shared" si="108"/>
        <v/>
      </c>
      <c r="U206" s="1" t="str">
        <f t="shared" si="109"/>
        <v/>
      </c>
    </row>
    <row r="207" spans="1:21" x14ac:dyDescent="0.3">
      <c r="A207" s="44"/>
      <c r="B207" s="44"/>
      <c r="C207" s="45"/>
      <c r="D207" s="46"/>
      <c r="P207" s="1">
        <f t="shared" si="110"/>
        <v>796</v>
      </c>
      <c r="Q207" s="40">
        <f t="shared" si="106"/>
        <v>59700</v>
      </c>
      <c r="R207" s="3">
        <f t="shared" si="105"/>
        <v>0</v>
      </c>
      <c r="S207" s="40">
        <f t="shared" si="107"/>
        <v>40297.5</v>
      </c>
      <c r="T207" s="4" t="str">
        <f t="shared" si="108"/>
        <v/>
      </c>
      <c r="U207" s="1" t="str">
        <f t="shared" si="109"/>
        <v/>
      </c>
    </row>
    <row r="208" spans="1:21" x14ac:dyDescent="0.3">
      <c r="A208" s="44"/>
      <c r="B208" s="44"/>
      <c r="C208" s="45"/>
      <c r="D208" s="46"/>
      <c r="P208" s="1">
        <f t="shared" si="110"/>
        <v>800</v>
      </c>
      <c r="Q208" s="40">
        <f t="shared" si="106"/>
        <v>60000</v>
      </c>
      <c r="R208" s="3">
        <f t="shared" si="105"/>
        <v>0</v>
      </c>
      <c r="S208" s="40">
        <f t="shared" si="107"/>
        <v>40500</v>
      </c>
      <c r="T208" s="4" t="str">
        <f t="shared" si="108"/>
        <v/>
      </c>
      <c r="U208" s="1" t="str">
        <f t="shared" si="109"/>
        <v/>
      </c>
    </row>
    <row r="209" spans="1:21" x14ac:dyDescent="0.3">
      <c r="A209" s="44"/>
      <c r="B209" s="44"/>
      <c r="C209" s="45"/>
      <c r="D209" s="46"/>
      <c r="P209" s="1">
        <f t="shared" si="110"/>
        <v>804</v>
      </c>
      <c r="Q209" s="40">
        <f t="shared" si="106"/>
        <v>60300</v>
      </c>
      <c r="R209" s="3">
        <f t="shared" si="105"/>
        <v>0</v>
      </c>
      <c r="S209" s="40">
        <f t="shared" si="107"/>
        <v>40702.5</v>
      </c>
      <c r="T209" s="4" t="str">
        <f t="shared" si="108"/>
        <v/>
      </c>
      <c r="U209" s="1" t="str">
        <f t="shared" si="109"/>
        <v/>
      </c>
    </row>
    <row r="210" spans="1:21" x14ac:dyDescent="0.3">
      <c r="A210" s="44"/>
      <c r="B210" s="44"/>
      <c r="C210" s="45"/>
      <c r="D210" s="46"/>
      <c r="P210" s="1">
        <f t="shared" si="110"/>
        <v>808</v>
      </c>
      <c r="Q210" s="40">
        <f t="shared" si="106"/>
        <v>60600</v>
      </c>
      <c r="R210" s="3">
        <f t="shared" si="105"/>
        <v>0</v>
      </c>
      <c r="S210" s="40">
        <f t="shared" si="107"/>
        <v>40905</v>
      </c>
      <c r="T210" s="4" t="str">
        <f t="shared" si="108"/>
        <v/>
      </c>
      <c r="U210" s="1" t="str">
        <f t="shared" si="109"/>
        <v/>
      </c>
    </row>
    <row r="211" spans="1:21" x14ac:dyDescent="0.3">
      <c r="A211" s="44"/>
      <c r="B211" s="44"/>
      <c r="C211" s="45"/>
      <c r="D211" s="46"/>
      <c r="P211" s="1">
        <f t="shared" si="110"/>
        <v>812</v>
      </c>
      <c r="Q211" s="40">
        <f t="shared" si="106"/>
        <v>60900</v>
      </c>
      <c r="R211" s="3">
        <f t="shared" si="105"/>
        <v>0</v>
      </c>
      <c r="S211" s="40">
        <f t="shared" si="107"/>
        <v>41107.5</v>
      </c>
      <c r="T211" s="4" t="str">
        <f t="shared" si="108"/>
        <v/>
      </c>
      <c r="U211" s="1" t="str">
        <f t="shared" si="109"/>
        <v/>
      </c>
    </row>
    <row r="212" spans="1:21" x14ac:dyDescent="0.3">
      <c r="A212" s="44"/>
      <c r="B212" s="44"/>
      <c r="C212" s="45"/>
      <c r="D212" s="46"/>
      <c r="P212" s="1">
        <f t="shared" si="110"/>
        <v>816</v>
      </c>
      <c r="Q212" s="40">
        <f t="shared" si="106"/>
        <v>61200</v>
      </c>
      <c r="R212" s="3">
        <f t="shared" si="105"/>
        <v>0</v>
      </c>
      <c r="S212" s="40">
        <f t="shared" si="107"/>
        <v>41310</v>
      </c>
      <c r="T212" s="4" t="str">
        <f t="shared" si="108"/>
        <v/>
      </c>
      <c r="U212" s="1" t="str">
        <f t="shared" si="109"/>
        <v/>
      </c>
    </row>
    <row r="213" spans="1:21" x14ac:dyDescent="0.3">
      <c r="A213" s="44"/>
      <c r="B213" s="44"/>
      <c r="C213" s="45"/>
      <c r="D213" s="46"/>
      <c r="P213" s="1">
        <f t="shared" si="110"/>
        <v>820</v>
      </c>
      <c r="Q213" s="40">
        <f t="shared" si="106"/>
        <v>61500</v>
      </c>
      <c r="R213" s="3">
        <f t="shared" si="105"/>
        <v>0</v>
      </c>
      <c r="S213" s="40">
        <f t="shared" si="107"/>
        <v>41512.5</v>
      </c>
      <c r="T213" s="4" t="str">
        <f t="shared" si="108"/>
        <v/>
      </c>
      <c r="U213" s="1" t="str">
        <f t="shared" si="109"/>
        <v/>
      </c>
    </row>
    <row r="214" spans="1:21" x14ac:dyDescent="0.3">
      <c r="A214" s="44"/>
      <c r="B214" s="44"/>
      <c r="C214" s="45"/>
      <c r="D214" s="46"/>
      <c r="P214" s="1">
        <f t="shared" si="110"/>
        <v>824</v>
      </c>
      <c r="Q214" s="40">
        <f t="shared" si="106"/>
        <v>61800</v>
      </c>
      <c r="R214" s="3">
        <f t="shared" si="105"/>
        <v>0</v>
      </c>
      <c r="S214" s="40">
        <f t="shared" si="107"/>
        <v>41715</v>
      </c>
      <c r="T214" s="4" t="str">
        <f t="shared" si="108"/>
        <v/>
      </c>
      <c r="U214" s="1" t="str">
        <f t="shared" si="109"/>
        <v/>
      </c>
    </row>
    <row r="215" spans="1:21" x14ac:dyDescent="0.3">
      <c r="A215" s="44"/>
      <c r="B215" s="44"/>
      <c r="C215" s="45"/>
      <c r="D215" s="46"/>
      <c r="P215" s="1">
        <f t="shared" si="110"/>
        <v>828</v>
      </c>
      <c r="Q215" s="40">
        <f t="shared" si="106"/>
        <v>62100</v>
      </c>
      <c r="R215" s="3">
        <f t="shared" si="105"/>
        <v>0</v>
      </c>
      <c r="S215" s="40">
        <f t="shared" si="107"/>
        <v>41917.5</v>
      </c>
      <c r="T215" s="4" t="str">
        <f t="shared" si="108"/>
        <v/>
      </c>
      <c r="U215" s="1" t="str">
        <f t="shared" si="109"/>
        <v/>
      </c>
    </row>
    <row r="216" spans="1:21" x14ac:dyDescent="0.3">
      <c r="A216" s="44"/>
      <c r="B216" s="44"/>
      <c r="C216" s="45"/>
      <c r="D216" s="46"/>
      <c r="P216" s="1">
        <f t="shared" si="110"/>
        <v>832</v>
      </c>
      <c r="Q216" s="40">
        <f t="shared" si="106"/>
        <v>62400</v>
      </c>
      <c r="R216" s="3">
        <f t="shared" si="105"/>
        <v>0</v>
      </c>
      <c r="S216" s="40">
        <f t="shared" si="107"/>
        <v>42120</v>
      </c>
      <c r="T216" s="4" t="str">
        <f t="shared" si="108"/>
        <v/>
      </c>
      <c r="U216" s="1" t="str">
        <f t="shared" si="109"/>
        <v/>
      </c>
    </row>
    <row r="217" spans="1:21" x14ac:dyDescent="0.3">
      <c r="A217" s="44"/>
      <c r="B217" s="44"/>
      <c r="C217" s="45"/>
      <c r="D217" s="46"/>
      <c r="P217" s="1">
        <f t="shared" si="110"/>
        <v>836</v>
      </c>
      <c r="Q217" s="40">
        <f t="shared" si="106"/>
        <v>62700</v>
      </c>
      <c r="R217" s="3">
        <f t="shared" si="105"/>
        <v>0</v>
      </c>
      <c r="S217" s="40">
        <f t="shared" si="107"/>
        <v>42322.5</v>
      </c>
      <c r="T217" s="4" t="str">
        <f t="shared" si="108"/>
        <v/>
      </c>
      <c r="U217" s="1" t="str">
        <f t="shared" si="109"/>
        <v/>
      </c>
    </row>
    <row r="218" spans="1:21" x14ac:dyDescent="0.3">
      <c r="A218" s="44"/>
      <c r="B218" s="44"/>
      <c r="C218" s="45"/>
      <c r="D218" s="46"/>
      <c r="P218" s="1">
        <f t="shared" si="110"/>
        <v>840</v>
      </c>
      <c r="Q218" s="40">
        <f t="shared" si="106"/>
        <v>63000</v>
      </c>
      <c r="R218" s="3">
        <f t="shared" si="105"/>
        <v>0</v>
      </c>
      <c r="S218" s="40">
        <f t="shared" si="107"/>
        <v>42525</v>
      </c>
      <c r="T218" s="4" t="str">
        <f t="shared" si="108"/>
        <v/>
      </c>
      <c r="U218" s="1" t="str">
        <f t="shared" si="109"/>
        <v/>
      </c>
    </row>
    <row r="219" spans="1:21" x14ac:dyDescent="0.3">
      <c r="A219" s="44"/>
      <c r="B219" s="44"/>
      <c r="C219" s="45"/>
      <c r="D219" s="46"/>
      <c r="P219" s="1">
        <f t="shared" si="110"/>
        <v>844</v>
      </c>
      <c r="Q219" s="40">
        <f t="shared" si="106"/>
        <v>63300</v>
      </c>
      <c r="R219" s="3">
        <f t="shared" si="105"/>
        <v>0</v>
      </c>
      <c r="S219" s="40">
        <f t="shared" si="107"/>
        <v>42727.5</v>
      </c>
      <c r="T219" s="4" t="str">
        <f t="shared" si="108"/>
        <v/>
      </c>
      <c r="U219" s="1" t="str">
        <f t="shared" si="109"/>
        <v/>
      </c>
    </row>
    <row r="220" spans="1:21" x14ac:dyDescent="0.3">
      <c r="A220" s="44"/>
      <c r="B220" s="44"/>
      <c r="C220" s="45"/>
      <c r="D220" s="46"/>
      <c r="P220" s="1">
        <f t="shared" si="110"/>
        <v>848</v>
      </c>
      <c r="Q220" s="40">
        <f t="shared" si="106"/>
        <v>63600</v>
      </c>
      <c r="R220" s="3">
        <f t="shared" si="105"/>
        <v>0</v>
      </c>
      <c r="S220" s="40">
        <f t="shared" si="107"/>
        <v>42930</v>
      </c>
      <c r="T220" s="4" t="str">
        <f t="shared" si="108"/>
        <v/>
      </c>
      <c r="U220" s="1" t="str">
        <f t="shared" si="109"/>
        <v/>
      </c>
    </row>
    <row r="221" spans="1:21" x14ac:dyDescent="0.3">
      <c r="A221" s="44"/>
      <c r="B221" s="44"/>
      <c r="C221" s="45"/>
      <c r="D221" s="46"/>
      <c r="P221" s="1">
        <f t="shared" si="110"/>
        <v>852</v>
      </c>
      <c r="Q221" s="40">
        <f t="shared" si="106"/>
        <v>63900</v>
      </c>
      <c r="R221" s="3">
        <f t="shared" si="105"/>
        <v>0</v>
      </c>
      <c r="S221" s="40">
        <f t="shared" si="107"/>
        <v>43132.5</v>
      </c>
      <c r="T221" s="4" t="str">
        <f t="shared" si="108"/>
        <v/>
      </c>
      <c r="U221" s="1" t="str">
        <f t="shared" si="109"/>
        <v/>
      </c>
    </row>
    <row r="222" spans="1:21" x14ac:dyDescent="0.3">
      <c r="A222" s="44"/>
      <c r="B222" s="44"/>
      <c r="C222" s="45"/>
      <c r="D222" s="46"/>
      <c r="P222" s="1">
        <f t="shared" si="110"/>
        <v>856</v>
      </c>
      <c r="Q222" s="40">
        <f t="shared" si="106"/>
        <v>64200</v>
      </c>
      <c r="R222" s="3">
        <f t="shared" si="105"/>
        <v>0</v>
      </c>
      <c r="S222" s="40">
        <f t="shared" si="107"/>
        <v>43335</v>
      </c>
      <c r="T222" s="4" t="str">
        <f t="shared" si="108"/>
        <v/>
      </c>
      <c r="U222" s="1" t="str">
        <f t="shared" si="109"/>
        <v/>
      </c>
    </row>
    <row r="223" spans="1:21" x14ac:dyDescent="0.3">
      <c r="A223" s="44"/>
      <c r="B223" s="44"/>
      <c r="C223" s="45"/>
      <c r="D223" s="46"/>
      <c r="P223" s="1">
        <f t="shared" si="110"/>
        <v>860</v>
      </c>
      <c r="Q223" s="40">
        <f t="shared" si="106"/>
        <v>64500</v>
      </c>
      <c r="R223" s="3">
        <f t="shared" si="105"/>
        <v>0</v>
      </c>
      <c r="S223" s="40">
        <f t="shared" si="107"/>
        <v>43537.5</v>
      </c>
      <c r="T223" s="4" t="str">
        <f t="shared" si="108"/>
        <v/>
      </c>
      <c r="U223" s="1" t="str">
        <f t="shared" si="109"/>
        <v/>
      </c>
    </row>
    <row r="224" spans="1:21" x14ac:dyDescent="0.3">
      <c r="A224" s="44"/>
      <c r="B224" s="44"/>
      <c r="C224" s="45"/>
      <c r="D224" s="46"/>
      <c r="P224" s="1">
        <f t="shared" si="110"/>
        <v>864</v>
      </c>
      <c r="Q224" s="40">
        <f t="shared" si="106"/>
        <v>64800</v>
      </c>
      <c r="R224" s="3">
        <f t="shared" si="105"/>
        <v>0</v>
      </c>
      <c r="S224" s="40">
        <f t="shared" si="107"/>
        <v>43740</v>
      </c>
      <c r="T224" s="4" t="str">
        <f t="shared" si="108"/>
        <v/>
      </c>
      <c r="U224" s="1" t="str">
        <f t="shared" si="109"/>
        <v/>
      </c>
    </row>
    <row r="225" spans="1:21" x14ac:dyDescent="0.3">
      <c r="A225" s="44"/>
      <c r="B225" s="44"/>
      <c r="C225" s="45"/>
      <c r="D225" s="46"/>
      <c r="P225" s="1">
        <f t="shared" si="110"/>
        <v>868</v>
      </c>
      <c r="Q225" s="40">
        <f t="shared" si="106"/>
        <v>65100</v>
      </c>
      <c r="R225" s="3">
        <f t="shared" si="105"/>
        <v>0</v>
      </c>
      <c r="S225" s="40">
        <f t="shared" si="107"/>
        <v>43942.5</v>
      </c>
      <c r="T225" s="4" t="str">
        <f t="shared" si="108"/>
        <v/>
      </c>
      <c r="U225" s="1" t="str">
        <f t="shared" si="109"/>
        <v/>
      </c>
    </row>
    <row r="226" spans="1:21" x14ac:dyDescent="0.3">
      <c r="A226" s="44"/>
      <c r="B226" s="44"/>
      <c r="C226" s="45"/>
      <c r="D226" s="46"/>
      <c r="P226" s="1">
        <f t="shared" si="110"/>
        <v>872</v>
      </c>
      <c r="Q226" s="40">
        <f t="shared" si="106"/>
        <v>65400</v>
      </c>
      <c r="R226" s="3">
        <f t="shared" si="105"/>
        <v>0</v>
      </c>
      <c r="S226" s="40">
        <f t="shared" si="107"/>
        <v>44145</v>
      </c>
      <c r="T226" s="4" t="str">
        <f t="shared" si="108"/>
        <v/>
      </c>
      <c r="U226" s="1" t="str">
        <f t="shared" si="109"/>
        <v/>
      </c>
    </row>
    <row r="227" spans="1:21" x14ac:dyDescent="0.3">
      <c r="A227" s="44"/>
      <c r="B227" s="44"/>
      <c r="C227" s="45"/>
      <c r="D227" s="46"/>
      <c r="P227" s="1">
        <f t="shared" si="110"/>
        <v>876</v>
      </c>
      <c r="Q227" s="40">
        <f t="shared" si="106"/>
        <v>65700</v>
      </c>
      <c r="R227" s="3">
        <f t="shared" si="105"/>
        <v>0</v>
      </c>
      <c r="S227" s="40">
        <f t="shared" si="107"/>
        <v>44347.5</v>
      </c>
      <c r="T227" s="4" t="str">
        <f t="shared" si="108"/>
        <v/>
      </c>
      <c r="U227" s="1" t="str">
        <f t="shared" si="109"/>
        <v/>
      </c>
    </row>
    <row r="228" spans="1:21" x14ac:dyDescent="0.3">
      <c r="A228" s="44"/>
      <c r="B228" s="44"/>
      <c r="C228" s="45"/>
      <c r="D228" s="46"/>
      <c r="P228" s="1">
        <f t="shared" si="110"/>
        <v>880</v>
      </c>
      <c r="Q228" s="40">
        <f t="shared" si="106"/>
        <v>66000</v>
      </c>
      <c r="R228" s="3">
        <f t="shared" si="105"/>
        <v>0</v>
      </c>
      <c r="S228" s="40">
        <f t="shared" si="107"/>
        <v>44550</v>
      </c>
      <c r="T228" s="4" t="str">
        <f t="shared" si="108"/>
        <v/>
      </c>
      <c r="U228" s="1" t="str">
        <f t="shared" si="109"/>
        <v/>
      </c>
    </row>
    <row r="229" spans="1:21" x14ac:dyDescent="0.3">
      <c r="A229" s="44"/>
      <c r="B229" s="44"/>
      <c r="C229" s="45"/>
      <c r="D229" s="46"/>
      <c r="P229" s="1">
        <f t="shared" si="110"/>
        <v>884</v>
      </c>
      <c r="Q229" s="40">
        <f t="shared" si="106"/>
        <v>66300</v>
      </c>
      <c r="R229" s="3">
        <f t="shared" si="105"/>
        <v>0</v>
      </c>
      <c r="S229" s="40">
        <f t="shared" si="107"/>
        <v>44752.5</v>
      </c>
      <c r="T229" s="4" t="str">
        <f t="shared" si="108"/>
        <v/>
      </c>
      <c r="U229" s="1" t="str">
        <f t="shared" si="109"/>
        <v/>
      </c>
    </row>
    <row r="230" spans="1:21" x14ac:dyDescent="0.3">
      <c r="A230" s="44"/>
      <c r="B230" s="44"/>
      <c r="C230" s="45"/>
      <c r="D230" s="46"/>
      <c r="P230" s="1">
        <f t="shared" si="110"/>
        <v>888</v>
      </c>
      <c r="Q230" s="40">
        <f t="shared" si="106"/>
        <v>66600</v>
      </c>
      <c r="R230" s="3">
        <f t="shared" si="105"/>
        <v>0</v>
      </c>
      <c r="S230" s="40">
        <f t="shared" si="107"/>
        <v>44955</v>
      </c>
      <c r="T230" s="4" t="str">
        <f t="shared" si="108"/>
        <v/>
      </c>
      <c r="U230" s="1" t="str">
        <f t="shared" si="109"/>
        <v/>
      </c>
    </row>
    <row r="231" spans="1:21" x14ac:dyDescent="0.3">
      <c r="A231" s="44"/>
      <c r="B231" s="44"/>
      <c r="C231" s="45"/>
      <c r="D231" s="46"/>
      <c r="P231" s="1">
        <f t="shared" si="110"/>
        <v>892</v>
      </c>
      <c r="Q231" s="40">
        <f t="shared" si="106"/>
        <v>66900</v>
      </c>
      <c r="R231" s="3">
        <f t="shared" si="105"/>
        <v>0</v>
      </c>
      <c r="S231" s="40">
        <f t="shared" si="107"/>
        <v>45157.5</v>
      </c>
      <c r="T231" s="4" t="str">
        <f t="shared" si="108"/>
        <v/>
      </c>
      <c r="U231" s="1" t="str">
        <f t="shared" si="109"/>
        <v/>
      </c>
    </row>
    <row r="232" spans="1:21" x14ac:dyDescent="0.3">
      <c r="A232" s="44"/>
      <c r="B232" s="44"/>
      <c r="C232" s="45"/>
      <c r="D232" s="46"/>
      <c r="P232" s="1">
        <f t="shared" si="110"/>
        <v>896</v>
      </c>
      <c r="Q232" s="40">
        <f t="shared" si="106"/>
        <v>67200</v>
      </c>
      <c r="R232" s="3">
        <f t="shared" si="105"/>
        <v>0</v>
      </c>
      <c r="S232" s="40">
        <f t="shared" si="107"/>
        <v>45360</v>
      </c>
      <c r="T232" s="4" t="str">
        <f t="shared" si="108"/>
        <v/>
      </c>
      <c r="U232" s="1" t="str">
        <f t="shared" si="109"/>
        <v/>
      </c>
    </row>
    <row r="233" spans="1:21" x14ac:dyDescent="0.3">
      <c r="A233" s="44"/>
      <c r="B233" s="44"/>
      <c r="C233" s="45"/>
      <c r="D233" s="46"/>
      <c r="P233" s="1">
        <f t="shared" si="110"/>
        <v>900</v>
      </c>
      <c r="Q233" s="40">
        <f t="shared" si="106"/>
        <v>67500</v>
      </c>
      <c r="R233" s="3">
        <f t="shared" si="105"/>
        <v>0</v>
      </c>
      <c r="S233" s="40">
        <f t="shared" si="107"/>
        <v>45562.5</v>
      </c>
      <c r="T233" s="4" t="str">
        <f t="shared" si="108"/>
        <v/>
      </c>
      <c r="U233" s="1" t="str">
        <f t="shared" si="109"/>
        <v/>
      </c>
    </row>
    <row r="234" spans="1:21" x14ac:dyDescent="0.3">
      <c r="A234" s="44"/>
      <c r="B234" s="44"/>
      <c r="C234" s="45"/>
      <c r="D234" s="46"/>
      <c r="P234" s="1">
        <f t="shared" si="110"/>
        <v>904</v>
      </c>
      <c r="Q234" s="40">
        <f t="shared" si="106"/>
        <v>67800</v>
      </c>
      <c r="R234" s="3">
        <f t="shared" si="105"/>
        <v>0</v>
      </c>
      <c r="S234" s="40">
        <f t="shared" si="107"/>
        <v>45765</v>
      </c>
      <c r="T234" s="4" t="str">
        <f t="shared" si="108"/>
        <v/>
      </c>
      <c r="U234" s="1" t="str">
        <f t="shared" si="109"/>
        <v/>
      </c>
    </row>
    <row r="235" spans="1:21" x14ac:dyDescent="0.3">
      <c r="A235" s="44"/>
      <c r="B235" s="44"/>
      <c r="C235" s="45"/>
      <c r="D235" s="46"/>
      <c r="P235" s="1">
        <f t="shared" si="110"/>
        <v>908</v>
      </c>
      <c r="Q235" s="40">
        <f t="shared" si="106"/>
        <v>68100</v>
      </c>
      <c r="R235" s="3">
        <f t="shared" si="105"/>
        <v>0</v>
      </c>
      <c r="S235" s="40">
        <f t="shared" si="107"/>
        <v>45967.5</v>
      </c>
      <c r="T235" s="4" t="str">
        <f t="shared" si="108"/>
        <v/>
      </c>
      <c r="U235" s="1" t="str">
        <f t="shared" si="109"/>
        <v/>
      </c>
    </row>
    <row r="236" spans="1:21" x14ac:dyDescent="0.3">
      <c r="A236" s="44"/>
      <c r="B236" s="44"/>
      <c r="C236" s="45"/>
      <c r="D236" s="46"/>
      <c r="P236" s="1">
        <f t="shared" si="110"/>
        <v>912</v>
      </c>
      <c r="Q236" s="40">
        <f t="shared" si="106"/>
        <v>68400</v>
      </c>
      <c r="R236" s="3">
        <f t="shared" si="105"/>
        <v>0</v>
      </c>
      <c r="S236" s="40">
        <f t="shared" si="107"/>
        <v>46170</v>
      </c>
      <c r="T236" s="4" t="str">
        <f t="shared" si="108"/>
        <v/>
      </c>
      <c r="U236" s="1" t="str">
        <f t="shared" si="109"/>
        <v/>
      </c>
    </row>
    <row r="237" spans="1:21" x14ac:dyDescent="0.3">
      <c r="A237" s="44"/>
      <c r="B237" s="44"/>
      <c r="C237" s="45"/>
      <c r="D237" s="46"/>
      <c r="P237" s="1">
        <f t="shared" si="110"/>
        <v>916</v>
      </c>
      <c r="Q237" s="40">
        <f t="shared" si="106"/>
        <v>68700</v>
      </c>
      <c r="R237" s="3">
        <f t="shared" si="105"/>
        <v>0</v>
      </c>
      <c r="S237" s="40">
        <f t="shared" si="107"/>
        <v>46372.5</v>
      </c>
      <c r="T237" s="4" t="str">
        <f t="shared" si="108"/>
        <v/>
      </c>
      <c r="U237" s="1" t="str">
        <f t="shared" si="109"/>
        <v/>
      </c>
    </row>
    <row r="238" spans="1:21" x14ac:dyDescent="0.3">
      <c r="A238" s="44"/>
      <c r="B238" s="44"/>
      <c r="C238" s="45"/>
      <c r="D238" s="46"/>
      <c r="P238" s="1">
        <f t="shared" si="110"/>
        <v>920</v>
      </c>
      <c r="Q238" s="40">
        <f t="shared" si="106"/>
        <v>69000</v>
      </c>
      <c r="R238" s="3">
        <f t="shared" si="105"/>
        <v>0</v>
      </c>
      <c r="S238" s="40">
        <f t="shared" si="107"/>
        <v>46575</v>
      </c>
      <c r="T238" s="4" t="str">
        <f t="shared" si="108"/>
        <v/>
      </c>
      <c r="U238" s="1" t="str">
        <f t="shared" si="109"/>
        <v/>
      </c>
    </row>
    <row r="239" spans="1:21" x14ac:dyDescent="0.3">
      <c r="A239" s="44"/>
      <c r="B239" s="44"/>
      <c r="C239" s="45"/>
      <c r="D239" s="46"/>
      <c r="P239" s="1">
        <f t="shared" si="110"/>
        <v>924</v>
      </c>
      <c r="Q239" s="40">
        <f t="shared" si="106"/>
        <v>69300</v>
      </c>
      <c r="R239" s="3">
        <f t="shared" si="105"/>
        <v>0</v>
      </c>
      <c r="S239" s="40">
        <f t="shared" si="107"/>
        <v>46777.5</v>
      </c>
      <c r="T239" s="4" t="str">
        <f t="shared" si="108"/>
        <v/>
      </c>
      <c r="U239" s="1" t="str">
        <f t="shared" si="109"/>
        <v/>
      </c>
    </row>
    <row r="240" spans="1:21" x14ac:dyDescent="0.3">
      <c r="A240" s="44"/>
      <c r="B240" s="44"/>
      <c r="C240" s="45"/>
      <c r="D240" s="46"/>
      <c r="P240" s="1">
        <f t="shared" si="110"/>
        <v>928</v>
      </c>
      <c r="Q240" s="40">
        <f t="shared" si="106"/>
        <v>69600</v>
      </c>
      <c r="R240" s="3">
        <f t="shared" si="105"/>
        <v>0</v>
      </c>
      <c r="S240" s="40">
        <f t="shared" si="107"/>
        <v>46980</v>
      </c>
      <c r="T240" s="4" t="str">
        <f t="shared" si="108"/>
        <v/>
      </c>
      <c r="U240" s="1" t="str">
        <f t="shared" si="109"/>
        <v/>
      </c>
    </row>
    <row r="241" spans="1:21" x14ac:dyDescent="0.3">
      <c r="A241" s="44"/>
      <c r="B241" s="44"/>
      <c r="C241" s="45"/>
      <c r="D241" s="46"/>
      <c r="P241" s="1">
        <f t="shared" si="110"/>
        <v>932</v>
      </c>
      <c r="Q241" s="40">
        <f t="shared" si="106"/>
        <v>69900</v>
      </c>
      <c r="R241" s="3">
        <f t="shared" si="105"/>
        <v>0</v>
      </c>
      <c r="S241" s="40">
        <f t="shared" si="107"/>
        <v>47182.5</v>
      </c>
      <c r="T241" s="4" t="str">
        <f t="shared" si="108"/>
        <v/>
      </c>
      <c r="U241" s="1" t="str">
        <f t="shared" si="109"/>
        <v/>
      </c>
    </row>
    <row r="242" spans="1:21" x14ac:dyDescent="0.3">
      <c r="A242" s="44"/>
      <c r="B242" s="44"/>
      <c r="C242" s="45"/>
      <c r="D242" s="46"/>
      <c r="P242" s="1">
        <f t="shared" si="110"/>
        <v>936</v>
      </c>
      <c r="Q242" s="40">
        <f t="shared" si="106"/>
        <v>70200</v>
      </c>
      <c r="R242" s="3">
        <f t="shared" si="105"/>
        <v>0</v>
      </c>
      <c r="S242" s="40">
        <f t="shared" si="107"/>
        <v>47385</v>
      </c>
      <c r="T242" s="4" t="str">
        <f t="shared" si="108"/>
        <v/>
      </c>
      <c r="U242" s="1" t="str">
        <f t="shared" si="109"/>
        <v/>
      </c>
    </row>
    <row r="243" spans="1:21" x14ac:dyDescent="0.3">
      <c r="A243" s="44"/>
      <c r="B243" s="44"/>
      <c r="C243" s="45"/>
      <c r="D243" s="46"/>
      <c r="P243" s="1">
        <f t="shared" si="110"/>
        <v>940</v>
      </c>
      <c r="Q243" s="40">
        <f t="shared" si="106"/>
        <v>70500</v>
      </c>
      <c r="R243" s="3">
        <f t="shared" si="105"/>
        <v>0</v>
      </c>
      <c r="S243" s="40">
        <f t="shared" si="107"/>
        <v>47587.5</v>
      </c>
      <c r="T243" s="4" t="str">
        <f t="shared" si="108"/>
        <v/>
      </c>
      <c r="U243" s="1" t="str">
        <f t="shared" si="109"/>
        <v/>
      </c>
    </row>
    <row r="244" spans="1:21" x14ac:dyDescent="0.3">
      <c r="A244" s="44"/>
      <c r="B244" s="44"/>
      <c r="C244" s="45"/>
      <c r="D244" s="46"/>
      <c r="P244" s="1">
        <f t="shared" si="110"/>
        <v>944</v>
      </c>
      <c r="Q244" s="40">
        <f t="shared" si="106"/>
        <v>70800</v>
      </c>
      <c r="R244" s="3">
        <f t="shared" si="105"/>
        <v>0</v>
      </c>
      <c r="S244" s="40">
        <f t="shared" si="107"/>
        <v>47790</v>
      </c>
      <c r="T244" s="4" t="str">
        <f t="shared" si="108"/>
        <v/>
      </c>
      <c r="U244" s="1" t="str">
        <f t="shared" si="109"/>
        <v/>
      </c>
    </row>
    <row r="245" spans="1:21" x14ac:dyDescent="0.3">
      <c r="A245" s="44"/>
      <c r="B245" s="44"/>
      <c r="C245" s="45"/>
      <c r="D245" s="46"/>
      <c r="P245" s="1">
        <f t="shared" si="110"/>
        <v>948</v>
      </c>
      <c r="Q245" s="40">
        <f t="shared" si="106"/>
        <v>71100</v>
      </c>
      <c r="R245" s="3">
        <f t="shared" si="105"/>
        <v>0</v>
      </c>
      <c r="S245" s="40">
        <f t="shared" si="107"/>
        <v>47992.5</v>
      </c>
      <c r="T245" s="4" t="str">
        <f t="shared" si="108"/>
        <v/>
      </c>
      <c r="U245" s="1" t="str">
        <f t="shared" si="109"/>
        <v/>
      </c>
    </row>
    <row r="246" spans="1:21" x14ac:dyDescent="0.3">
      <c r="A246" s="44"/>
      <c r="B246" s="44"/>
      <c r="C246" s="45"/>
      <c r="D246" s="46"/>
      <c r="P246" s="1">
        <f t="shared" si="110"/>
        <v>952</v>
      </c>
      <c r="Q246" s="40">
        <f t="shared" si="106"/>
        <v>71400</v>
      </c>
      <c r="R246" s="3">
        <f t="shared" si="105"/>
        <v>0</v>
      </c>
      <c r="S246" s="40">
        <f t="shared" si="107"/>
        <v>48195</v>
      </c>
      <c r="T246" s="4" t="str">
        <f t="shared" si="108"/>
        <v/>
      </c>
      <c r="U246" s="1" t="str">
        <f t="shared" si="109"/>
        <v/>
      </c>
    </row>
    <row r="247" spans="1:21" x14ac:dyDescent="0.3">
      <c r="A247" s="44"/>
      <c r="B247" s="44"/>
      <c r="C247" s="45"/>
      <c r="D247" s="46"/>
      <c r="P247" s="1">
        <f t="shared" si="110"/>
        <v>956</v>
      </c>
      <c r="Q247" s="40">
        <f t="shared" si="106"/>
        <v>71700</v>
      </c>
      <c r="R247" s="3">
        <f t="shared" si="105"/>
        <v>0</v>
      </c>
      <c r="S247" s="40">
        <f t="shared" si="107"/>
        <v>48397.5</v>
      </c>
      <c r="T247" s="4" t="str">
        <f t="shared" si="108"/>
        <v/>
      </c>
      <c r="U247" s="1" t="str">
        <f t="shared" si="109"/>
        <v/>
      </c>
    </row>
    <row r="248" spans="1:21" x14ac:dyDescent="0.3">
      <c r="A248" s="44"/>
      <c r="B248" s="44"/>
      <c r="C248" s="45"/>
      <c r="D248" s="46"/>
      <c r="P248" s="1">
        <f t="shared" si="110"/>
        <v>960</v>
      </c>
      <c r="Q248" s="40">
        <f t="shared" si="106"/>
        <v>72000</v>
      </c>
      <c r="R248" s="3">
        <f t="shared" si="105"/>
        <v>0</v>
      </c>
      <c r="S248" s="40">
        <f t="shared" si="107"/>
        <v>48600</v>
      </c>
      <c r="T248" s="4" t="str">
        <f t="shared" si="108"/>
        <v/>
      </c>
      <c r="U248" s="1" t="str">
        <f t="shared" si="109"/>
        <v/>
      </c>
    </row>
    <row r="249" spans="1:21" x14ac:dyDescent="0.3">
      <c r="A249" s="44"/>
      <c r="B249" s="44"/>
      <c r="C249" s="45"/>
      <c r="D249" s="46"/>
      <c r="P249" s="1">
        <f t="shared" si="110"/>
        <v>964</v>
      </c>
      <c r="Q249" s="40">
        <f t="shared" si="106"/>
        <v>72300</v>
      </c>
      <c r="R249" s="3">
        <f t="shared" si="105"/>
        <v>0</v>
      </c>
      <c r="S249" s="40">
        <f t="shared" si="107"/>
        <v>48802.5</v>
      </c>
      <c r="T249" s="4" t="str">
        <f t="shared" si="108"/>
        <v/>
      </c>
      <c r="U249" s="1" t="str">
        <f t="shared" si="109"/>
        <v/>
      </c>
    </row>
    <row r="250" spans="1:21" x14ac:dyDescent="0.3">
      <c r="A250" s="44"/>
      <c r="B250" s="44"/>
      <c r="C250" s="45"/>
      <c r="D250" s="46"/>
      <c r="P250" s="1">
        <f t="shared" si="110"/>
        <v>968</v>
      </c>
      <c r="Q250" s="40">
        <f t="shared" si="106"/>
        <v>72600</v>
      </c>
      <c r="R250" s="3">
        <f t="shared" si="105"/>
        <v>0</v>
      </c>
      <c r="S250" s="40">
        <f t="shared" si="107"/>
        <v>49005</v>
      </c>
      <c r="T250" s="4" t="str">
        <f t="shared" si="108"/>
        <v/>
      </c>
      <c r="U250" s="1" t="str">
        <f t="shared" si="109"/>
        <v/>
      </c>
    </row>
    <row r="251" spans="1:21" x14ac:dyDescent="0.3">
      <c r="A251" s="44"/>
      <c r="B251" s="44"/>
      <c r="C251" s="45"/>
      <c r="D251" s="46"/>
      <c r="P251" s="1">
        <f t="shared" si="110"/>
        <v>972</v>
      </c>
      <c r="Q251" s="40">
        <f t="shared" si="106"/>
        <v>72900</v>
      </c>
      <c r="R251" s="3">
        <f t="shared" si="105"/>
        <v>0</v>
      </c>
      <c r="S251" s="40">
        <f t="shared" si="107"/>
        <v>49207.5</v>
      </c>
      <c r="T251" s="4" t="str">
        <f t="shared" si="108"/>
        <v/>
      </c>
      <c r="U251" s="1" t="str">
        <f t="shared" si="109"/>
        <v/>
      </c>
    </row>
    <row r="252" spans="1:21" x14ac:dyDescent="0.3">
      <c r="A252" s="44"/>
      <c r="B252" s="44"/>
      <c r="C252" s="45"/>
      <c r="D252" s="46"/>
      <c r="P252" s="1">
        <f t="shared" si="110"/>
        <v>976</v>
      </c>
      <c r="Q252" s="40">
        <f t="shared" si="106"/>
        <v>73200</v>
      </c>
      <c r="R252" s="3">
        <f t="shared" si="105"/>
        <v>0</v>
      </c>
      <c r="S252" s="40">
        <f t="shared" si="107"/>
        <v>49410</v>
      </c>
      <c r="T252" s="4" t="str">
        <f t="shared" si="108"/>
        <v/>
      </c>
      <c r="U252" s="1" t="str">
        <f t="shared" si="109"/>
        <v/>
      </c>
    </row>
    <row r="253" spans="1:21" x14ac:dyDescent="0.3">
      <c r="A253" s="44"/>
      <c r="B253" s="44"/>
      <c r="C253" s="45"/>
      <c r="D253" s="46"/>
      <c r="P253" s="1">
        <f t="shared" si="110"/>
        <v>980</v>
      </c>
      <c r="Q253" s="40">
        <f t="shared" si="106"/>
        <v>73500</v>
      </c>
      <c r="R253" s="3">
        <f t="shared" si="105"/>
        <v>0</v>
      </c>
      <c r="S253" s="40">
        <f t="shared" si="107"/>
        <v>49612.5</v>
      </c>
      <c r="T253" s="4" t="str">
        <f t="shared" si="108"/>
        <v/>
      </c>
      <c r="U253" s="1" t="str">
        <f t="shared" si="109"/>
        <v/>
      </c>
    </row>
    <row r="254" spans="1:21" x14ac:dyDescent="0.3">
      <c r="A254" s="44"/>
      <c r="B254" s="44"/>
      <c r="C254" s="45"/>
      <c r="D254" s="46"/>
      <c r="P254" s="1">
        <f t="shared" si="110"/>
        <v>984</v>
      </c>
      <c r="Q254" s="40">
        <f t="shared" si="106"/>
        <v>73800</v>
      </c>
      <c r="R254" s="3">
        <f t="shared" si="105"/>
        <v>0</v>
      </c>
      <c r="S254" s="40">
        <f t="shared" si="107"/>
        <v>49815</v>
      </c>
      <c r="T254" s="4" t="str">
        <f t="shared" si="108"/>
        <v/>
      </c>
      <c r="U254" s="1" t="str">
        <f t="shared" si="109"/>
        <v/>
      </c>
    </row>
    <row r="255" spans="1:21" x14ac:dyDescent="0.3">
      <c r="A255" s="44"/>
      <c r="B255" s="44"/>
      <c r="C255" s="45"/>
      <c r="D255" s="46"/>
      <c r="P255" s="1">
        <f t="shared" si="110"/>
        <v>988</v>
      </c>
      <c r="Q255" s="40">
        <f t="shared" si="106"/>
        <v>74100</v>
      </c>
      <c r="R255" s="3">
        <f t="shared" si="105"/>
        <v>0</v>
      </c>
      <c r="S255" s="40">
        <f t="shared" si="107"/>
        <v>50017.5</v>
      </c>
      <c r="T255" s="4" t="str">
        <f t="shared" si="108"/>
        <v/>
      </c>
      <c r="U255" s="1" t="str">
        <f t="shared" si="109"/>
        <v/>
      </c>
    </row>
    <row r="256" spans="1:21" x14ac:dyDescent="0.3">
      <c r="A256" s="44"/>
      <c r="B256" s="44"/>
      <c r="C256" s="45"/>
      <c r="D256" s="46"/>
      <c r="P256" s="1">
        <f t="shared" si="110"/>
        <v>992</v>
      </c>
      <c r="Q256" s="40">
        <f t="shared" si="106"/>
        <v>74400</v>
      </c>
      <c r="R256" s="3">
        <f t="shared" si="105"/>
        <v>0</v>
      </c>
      <c r="S256" s="40">
        <f t="shared" si="107"/>
        <v>50220</v>
      </c>
      <c r="T256" s="4" t="str">
        <f t="shared" si="108"/>
        <v/>
      </c>
      <c r="U256" s="1" t="str">
        <f t="shared" si="109"/>
        <v/>
      </c>
    </row>
    <row r="257" spans="1:21" x14ac:dyDescent="0.3">
      <c r="A257" s="44"/>
      <c r="B257" s="44"/>
      <c r="C257" s="45"/>
      <c r="D257" s="46"/>
      <c r="P257" s="1">
        <f t="shared" si="110"/>
        <v>996</v>
      </c>
      <c r="Q257" s="40">
        <f t="shared" si="106"/>
        <v>74700</v>
      </c>
      <c r="R257" s="3">
        <f t="shared" si="105"/>
        <v>0</v>
      </c>
      <c r="S257" s="40">
        <f t="shared" si="107"/>
        <v>50422.5</v>
      </c>
      <c r="T257" s="4" t="str">
        <f t="shared" si="108"/>
        <v/>
      </c>
      <c r="U257" s="1" t="str">
        <f t="shared" si="109"/>
        <v/>
      </c>
    </row>
    <row r="258" spans="1:21" x14ac:dyDescent="0.3">
      <c r="A258" s="44"/>
      <c r="B258" s="44"/>
      <c r="C258" s="45"/>
      <c r="D258" s="46"/>
      <c r="P258" s="1">
        <f t="shared" si="110"/>
        <v>1000</v>
      </c>
      <c r="Q258" s="40">
        <f t="shared" si="106"/>
        <v>75000</v>
      </c>
      <c r="R258" s="3">
        <f t="shared" si="105"/>
        <v>0</v>
      </c>
      <c r="S258" s="40">
        <f t="shared" si="107"/>
        <v>50625</v>
      </c>
      <c r="T258" s="4" t="str">
        <f t="shared" si="108"/>
        <v/>
      </c>
      <c r="U258" s="1" t="str">
        <f t="shared" si="109"/>
        <v/>
      </c>
    </row>
    <row r="259" spans="1:21" x14ac:dyDescent="0.3">
      <c r="A259" s="44"/>
      <c r="B259" s="44"/>
      <c r="C259" s="45"/>
      <c r="D259" s="46"/>
      <c r="P259" s="1">
        <f t="shared" si="110"/>
        <v>1004</v>
      </c>
      <c r="Q259" s="40">
        <f t="shared" si="106"/>
        <v>75300</v>
      </c>
      <c r="R259" s="3">
        <f t="shared" si="105"/>
        <v>0</v>
      </c>
      <c r="S259" s="40">
        <f t="shared" si="107"/>
        <v>50827.5</v>
      </c>
      <c r="T259" s="4" t="str">
        <f t="shared" si="108"/>
        <v/>
      </c>
      <c r="U259" s="1" t="str">
        <f t="shared" si="109"/>
        <v/>
      </c>
    </row>
    <row r="260" spans="1:21" x14ac:dyDescent="0.3">
      <c r="A260" s="44"/>
      <c r="B260" s="44"/>
      <c r="C260" s="45"/>
      <c r="D260" s="46"/>
      <c r="P260" s="1">
        <f t="shared" si="110"/>
        <v>1008</v>
      </c>
      <c r="Q260" s="40">
        <f t="shared" si="106"/>
        <v>75600</v>
      </c>
      <c r="R260" s="3">
        <f t="shared" si="105"/>
        <v>0</v>
      </c>
      <c r="S260" s="40">
        <f t="shared" si="107"/>
        <v>51030</v>
      </c>
      <c r="T260" s="4" t="str">
        <f t="shared" si="108"/>
        <v/>
      </c>
      <c r="U260" s="1" t="str">
        <f t="shared" si="109"/>
        <v/>
      </c>
    </row>
    <row r="261" spans="1:21" x14ac:dyDescent="0.3">
      <c r="A261" s="44"/>
      <c r="B261" s="44"/>
      <c r="C261" s="45"/>
      <c r="D261" s="46"/>
      <c r="P261" s="1">
        <f t="shared" si="110"/>
        <v>1012</v>
      </c>
      <c r="Q261" s="40">
        <f t="shared" si="106"/>
        <v>75900</v>
      </c>
      <c r="R261" s="3">
        <f t="shared" si="105"/>
        <v>0</v>
      </c>
      <c r="S261" s="40">
        <f t="shared" si="107"/>
        <v>51232.5</v>
      </c>
      <c r="T261" s="4" t="str">
        <f t="shared" si="108"/>
        <v/>
      </c>
      <c r="U261" s="1" t="str">
        <f t="shared" si="109"/>
        <v/>
      </c>
    </row>
    <row r="262" spans="1:21" x14ac:dyDescent="0.3">
      <c r="A262" s="44"/>
      <c r="B262" s="44"/>
      <c r="C262" s="45"/>
      <c r="D262" s="46"/>
      <c r="P262" s="1">
        <f t="shared" si="110"/>
        <v>1016</v>
      </c>
      <c r="Q262" s="40">
        <f t="shared" si="106"/>
        <v>76200</v>
      </c>
      <c r="R262" s="3">
        <f t="shared" si="105"/>
        <v>0</v>
      </c>
      <c r="S262" s="40">
        <f t="shared" si="107"/>
        <v>51435</v>
      </c>
      <c r="T262" s="4" t="str">
        <f t="shared" si="108"/>
        <v/>
      </c>
      <c r="U262" s="1" t="str">
        <f t="shared" si="109"/>
        <v/>
      </c>
    </row>
    <row r="263" spans="1:21" x14ac:dyDescent="0.3">
      <c r="A263" s="44"/>
      <c r="B263" s="44"/>
      <c r="C263" s="45"/>
      <c r="D263" s="46"/>
      <c r="P263" s="1">
        <f t="shared" si="110"/>
        <v>1020</v>
      </c>
      <c r="Q263" s="40">
        <f t="shared" si="106"/>
        <v>76500</v>
      </c>
      <c r="R263" s="3">
        <f t="shared" si="105"/>
        <v>0</v>
      </c>
      <c r="S263" s="40">
        <f t="shared" si="107"/>
        <v>51637.5</v>
      </c>
      <c r="T263" s="4" t="str">
        <f t="shared" si="108"/>
        <v/>
      </c>
      <c r="U263" s="1" t="str">
        <f t="shared" si="109"/>
        <v/>
      </c>
    </row>
    <row r="264" spans="1:21" x14ac:dyDescent="0.3">
      <c r="A264" s="44"/>
      <c r="B264" s="44"/>
      <c r="C264" s="45"/>
      <c r="D264" s="46"/>
      <c r="P264" s="1">
        <f t="shared" si="110"/>
        <v>1024</v>
      </c>
      <c r="Q264" s="40">
        <f t="shared" si="106"/>
        <v>76800</v>
      </c>
      <c r="R264" s="3">
        <f t="shared" si="105"/>
        <v>0</v>
      </c>
      <c r="S264" s="40">
        <f t="shared" si="107"/>
        <v>51840</v>
      </c>
      <c r="T264" s="4" t="str">
        <f t="shared" si="108"/>
        <v/>
      </c>
      <c r="U264" s="1" t="str">
        <f t="shared" si="109"/>
        <v/>
      </c>
    </row>
    <row r="265" spans="1:21" x14ac:dyDescent="0.3">
      <c r="A265" s="44"/>
      <c r="B265" s="44"/>
      <c r="C265" s="45"/>
      <c r="D265" s="46"/>
      <c r="P265" s="1">
        <f t="shared" si="110"/>
        <v>1028</v>
      </c>
      <c r="Q265" s="40">
        <f t="shared" si="106"/>
        <v>77100</v>
      </c>
      <c r="R265" s="3">
        <f t="shared" ref="R265:R328" si="111">IF(OR($B$3="NIE",P265&gt;$B$5),0,MAX($B$6,$F$4*$B$4))</f>
        <v>0</v>
      </c>
      <c r="S265" s="40">
        <f t="shared" si="107"/>
        <v>52042.5</v>
      </c>
      <c r="T265" s="4" t="str">
        <f t="shared" si="108"/>
        <v/>
      </c>
      <c r="U265" s="1" t="str">
        <f t="shared" si="109"/>
        <v/>
      </c>
    </row>
    <row r="266" spans="1:21" x14ac:dyDescent="0.3">
      <c r="A266" s="44"/>
      <c r="B266" s="44"/>
      <c r="C266" s="45"/>
      <c r="D266" s="46"/>
      <c r="P266" s="1">
        <f t="shared" si="110"/>
        <v>1032</v>
      </c>
      <c r="Q266" s="40">
        <f t="shared" ref="Q266:Q329" si="112">$F$4*$B$2/12*P266</f>
        <v>77400</v>
      </c>
      <c r="R266" s="3">
        <f t="shared" si="111"/>
        <v>0</v>
      </c>
      <c r="S266" s="40">
        <f t="shared" ref="S266:S329" si="113">$F$4*$F$2*P266/12*0.81</f>
        <v>52245</v>
      </c>
      <c r="T266" s="4" t="str">
        <f t="shared" ref="T266:T329" si="114">IF(P266&lt;=$B$5,Q266,"")</f>
        <v/>
      </c>
      <c r="U266" s="1" t="str">
        <f t="shared" ref="U266:U329" si="115">IF(T266&lt;&gt;"",S266,"")</f>
        <v/>
      </c>
    </row>
    <row r="267" spans="1:21" x14ac:dyDescent="0.3">
      <c r="A267" s="44"/>
      <c r="B267" s="44"/>
      <c r="C267" s="45"/>
      <c r="D267" s="46"/>
      <c r="P267" s="1">
        <f t="shared" ref="P267:P330" si="116">P266+$F$3</f>
        <v>1036</v>
      </c>
      <c r="Q267" s="40">
        <f t="shared" si="112"/>
        <v>77700</v>
      </c>
      <c r="R267" s="3">
        <f t="shared" si="111"/>
        <v>0</v>
      </c>
      <c r="S267" s="40">
        <f t="shared" si="113"/>
        <v>52447.5</v>
      </c>
      <c r="T267" s="4" t="str">
        <f t="shared" si="114"/>
        <v/>
      </c>
      <c r="U267" s="1" t="str">
        <f t="shared" si="115"/>
        <v/>
      </c>
    </row>
    <row r="268" spans="1:21" x14ac:dyDescent="0.3">
      <c r="A268" s="44"/>
      <c r="B268" s="44"/>
      <c r="C268" s="45"/>
      <c r="D268" s="46"/>
      <c r="P268" s="1">
        <f t="shared" si="116"/>
        <v>1040</v>
      </c>
      <c r="Q268" s="40">
        <f t="shared" si="112"/>
        <v>78000</v>
      </c>
      <c r="R268" s="3">
        <f t="shared" si="111"/>
        <v>0</v>
      </c>
      <c r="S268" s="40">
        <f t="shared" si="113"/>
        <v>52650</v>
      </c>
      <c r="T268" s="4" t="str">
        <f t="shared" si="114"/>
        <v/>
      </c>
      <c r="U268" s="1" t="str">
        <f t="shared" si="115"/>
        <v/>
      </c>
    </row>
    <row r="269" spans="1:21" x14ac:dyDescent="0.3">
      <c r="A269" s="44"/>
      <c r="B269" s="44"/>
      <c r="C269" s="45"/>
      <c r="D269" s="46"/>
      <c r="P269" s="1">
        <f t="shared" si="116"/>
        <v>1044</v>
      </c>
      <c r="Q269" s="40">
        <f t="shared" si="112"/>
        <v>78300</v>
      </c>
      <c r="R269" s="3">
        <f t="shared" si="111"/>
        <v>0</v>
      </c>
      <c r="S269" s="40">
        <f t="shared" si="113"/>
        <v>52852.5</v>
      </c>
      <c r="T269" s="4" t="str">
        <f t="shared" si="114"/>
        <v/>
      </c>
      <c r="U269" s="1" t="str">
        <f t="shared" si="115"/>
        <v/>
      </c>
    </row>
    <row r="270" spans="1:21" x14ac:dyDescent="0.3">
      <c r="A270" s="44"/>
      <c r="B270" s="44"/>
      <c r="C270" s="45"/>
      <c r="D270" s="46"/>
      <c r="P270" s="1">
        <f t="shared" si="116"/>
        <v>1048</v>
      </c>
      <c r="Q270" s="40">
        <f t="shared" si="112"/>
        <v>78600</v>
      </c>
      <c r="R270" s="3">
        <f t="shared" si="111"/>
        <v>0</v>
      </c>
      <c r="S270" s="40">
        <f t="shared" si="113"/>
        <v>53055</v>
      </c>
      <c r="T270" s="4" t="str">
        <f t="shared" si="114"/>
        <v/>
      </c>
      <c r="U270" s="1" t="str">
        <f t="shared" si="115"/>
        <v/>
      </c>
    </row>
    <row r="271" spans="1:21" x14ac:dyDescent="0.3">
      <c r="A271" s="44"/>
      <c r="B271" s="44"/>
      <c r="C271" s="45"/>
      <c r="D271" s="46"/>
      <c r="P271" s="1">
        <f t="shared" si="116"/>
        <v>1052</v>
      </c>
      <c r="Q271" s="40">
        <f t="shared" si="112"/>
        <v>78900</v>
      </c>
      <c r="R271" s="3">
        <f t="shared" si="111"/>
        <v>0</v>
      </c>
      <c r="S271" s="40">
        <f t="shared" si="113"/>
        <v>53257.5</v>
      </c>
      <c r="T271" s="4" t="str">
        <f t="shared" si="114"/>
        <v/>
      </c>
      <c r="U271" s="1" t="str">
        <f t="shared" si="115"/>
        <v/>
      </c>
    </row>
    <row r="272" spans="1:21" x14ac:dyDescent="0.3">
      <c r="A272" s="44"/>
      <c r="B272" s="44"/>
      <c r="C272" s="45"/>
      <c r="D272" s="46"/>
      <c r="P272" s="1">
        <f t="shared" si="116"/>
        <v>1056</v>
      </c>
      <c r="Q272" s="40">
        <f t="shared" si="112"/>
        <v>79200</v>
      </c>
      <c r="R272" s="3">
        <f t="shared" si="111"/>
        <v>0</v>
      </c>
      <c r="S272" s="40">
        <f t="shared" si="113"/>
        <v>53460</v>
      </c>
      <c r="T272" s="4" t="str">
        <f t="shared" si="114"/>
        <v/>
      </c>
      <c r="U272" s="1" t="str">
        <f t="shared" si="115"/>
        <v/>
      </c>
    </row>
    <row r="273" spans="1:21" x14ac:dyDescent="0.3">
      <c r="A273" s="44"/>
      <c r="B273" s="44"/>
      <c r="C273" s="45"/>
      <c r="D273" s="46"/>
      <c r="P273" s="1">
        <f t="shared" si="116"/>
        <v>1060</v>
      </c>
      <c r="Q273" s="40">
        <f t="shared" si="112"/>
        <v>79500</v>
      </c>
      <c r="R273" s="3">
        <f t="shared" si="111"/>
        <v>0</v>
      </c>
      <c r="S273" s="40">
        <f t="shared" si="113"/>
        <v>53662.5</v>
      </c>
      <c r="T273" s="4" t="str">
        <f t="shared" si="114"/>
        <v/>
      </c>
      <c r="U273" s="1" t="str">
        <f t="shared" si="115"/>
        <v/>
      </c>
    </row>
    <row r="274" spans="1:21" x14ac:dyDescent="0.3">
      <c r="A274" s="44"/>
      <c r="B274" s="44"/>
      <c r="C274" s="45"/>
      <c r="D274" s="46"/>
      <c r="P274" s="1">
        <f t="shared" si="116"/>
        <v>1064</v>
      </c>
      <c r="Q274" s="40">
        <f t="shared" si="112"/>
        <v>79800</v>
      </c>
      <c r="R274" s="3">
        <f t="shared" si="111"/>
        <v>0</v>
      </c>
      <c r="S274" s="40">
        <f t="shared" si="113"/>
        <v>53865</v>
      </c>
      <c r="T274" s="4" t="str">
        <f t="shared" si="114"/>
        <v/>
      </c>
      <c r="U274" s="1" t="str">
        <f t="shared" si="115"/>
        <v/>
      </c>
    </row>
    <row r="275" spans="1:21" x14ac:dyDescent="0.3">
      <c r="A275" s="44"/>
      <c r="B275" s="44"/>
      <c r="C275" s="45"/>
      <c r="D275" s="46"/>
      <c r="P275" s="1">
        <f t="shared" si="116"/>
        <v>1068</v>
      </c>
      <c r="Q275" s="40">
        <f t="shared" si="112"/>
        <v>80100</v>
      </c>
      <c r="R275" s="3">
        <f t="shared" si="111"/>
        <v>0</v>
      </c>
      <c r="S275" s="40">
        <f t="shared" si="113"/>
        <v>54067.5</v>
      </c>
      <c r="T275" s="4" t="str">
        <f t="shared" si="114"/>
        <v/>
      </c>
      <c r="U275" s="1" t="str">
        <f t="shared" si="115"/>
        <v/>
      </c>
    </row>
    <row r="276" spans="1:21" x14ac:dyDescent="0.3">
      <c r="A276" s="44"/>
      <c r="B276" s="44"/>
      <c r="C276" s="45"/>
      <c r="D276" s="46"/>
      <c r="P276" s="1">
        <f t="shared" si="116"/>
        <v>1072</v>
      </c>
      <c r="Q276" s="40">
        <f t="shared" si="112"/>
        <v>80400</v>
      </c>
      <c r="R276" s="3">
        <f t="shared" si="111"/>
        <v>0</v>
      </c>
      <c r="S276" s="40">
        <f t="shared" si="113"/>
        <v>54270</v>
      </c>
      <c r="T276" s="4" t="str">
        <f t="shared" si="114"/>
        <v/>
      </c>
      <c r="U276" s="1" t="str">
        <f t="shared" si="115"/>
        <v/>
      </c>
    </row>
    <row r="277" spans="1:21" x14ac:dyDescent="0.3">
      <c r="A277" s="44"/>
      <c r="B277" s="44"/>
      <c r="C277" s="45"/>
      <c r="D277" s="46"/>
      <c r="P277" s="1">
        <f t="shared" si="116"/>
        <v>1076</v>
      </c>
      <c r="Q277" s="40">
        <f t="shared" si="112"/>
        <v>80700</v>
      </c>
      <c r="R277" s="3">
        <f t="shared" si="111"/>
        <v>0</v>
      </c>
      <c r="S277" s="40">
        <f t="shared" si="113"/>
        <v>54472.5</v>
      </c>
      <c r="T277" s="4" t="str">
        <f t="shared" si="114"/>
        <v/>
      </c>
      <c r="U277" s="1" t="str">
        <f t="shared" si="115"/>
        <v/>
      </c>
    </row>
    <row r="278" spans="1:21" x14ac:dyDescent="0.3">
      <c r="A278" s="44"/>
      <c r="B278" s="44"/>
      <c r="C278" s="45"/>
      <c r="D278" s="46"/>
      <c r="P278" s="1">
        <f t="shared" si="116"/>
        <v>1080</v>
      </c>
      <c r="Q278" s="40">
        <f t="shared" si="112"/>
        <v>81000</v>
      </c>
      <c r="R278" s="3">
        <f t="shared" si="111"/>
        <v>0</v>
      </c>
      <c r="S278" s="40">
        <f t="shared" si="113"/>
        <v>54675</v>
      </c>
      <c r="T278" s="4" t="str">
        <f t="shared" si="114"/>
        <v/>
      </c>
      <c r="U278" s="1" t="str">
        <f t="shared" si="115"/>
        <v/>
      </c>
    </row>
    <row r="279" spans="1:21" x14ac:dyDescent="0.3">
      <c r="A279" s="44"/>
      <c r="B279" s="44"/>
      <c r="C279" s="45"/>
      <c r="D279" s="46"/>
      <c r="P279" s="1">
        <f t="shared" si="116"/>
        <v>1084</v>
      </c>
      <c r="Q279" s="40">
        <f t="shared" si="112"/>
        <v>81300</v>
      </c>
      <c r="R279" s="3">
        <f t="shared" si="111"/>
        <v>0</v>
      </c>
      <c r="S279" s="40">
        <f t="shared" si="113"/>
        <v>54877.5</v>
      </c>
      <c r="T279" s="4" t="str">
        <f t="shared" si="114"/>
        <v/>
      </c>
      <c r="U279" s="1" t="str">
        <f t="shared" si="115"/>
        <v/>
      </c>
    </row>
    <row r="280" spans="1:21" x14ac:dyDescent="0.3">
      <c r="A280" s="44"/>
      <c r="B280" s="44"/>
      <c r="C280" s="45"/>
      <c r="D280" s="46"/>
      <c r="P280" s="1">
        <f t="shared" si="116"/>
        <v>1088</v>
      </c>
      <c r="Q280" s="40">
        <f t="shared" si="112"/>
        <v>81600</v>
      </c>
      <c r="R280" s="3">
        <f t="shared" si="111"/>
        <v>0</v>
      </c>
      <c r="S280" s="40">
        <f t="shared" si="113"/>
        <v>55080</v>
      </c>
      <c r="T280" s="4" t="str">
        <f t="shared" si="114"/>
        <v/>
      </c>
      <c r="U280" s="1" t="str">
        <f t="shared" si="115"/>
        <v/>
      </c>
    </row>
    <row r="281" spans="1:21" x14ac:dyDescent="0.3">
      <c r="A281" s="44"/>
      <c r="B281" s="44"/>
      <c r="C281" s="45"/>
      <c r="D281" s="46"/>
      <c r="P281" s="1">
        <f t="shared" si="116"/>
        <v>1092</v>
      </c>
      <c r="Q281" s="40">
        <f t="shared" si="112"/>
        <v>81900</v>
      </c>
      <c r="R281" s="3">
        <f t="shared" si="111"/>
        <v>0</v>
      </c>
      <c r="S281" s="40">
        <f t="shared" si="113"/>
        <v>55282.5</v>
      </c>
      <c r="T281" s="4" t="str">
        <f t="shared" si="114"/>
        <v/>
      </c>
      <c r="U281" s="1" t="str">
        <f t="shared" si="115"/>
        <v/>
      </c>
    </row>
    <row r="282" spans="1:21" x14ac:dyDescent="0.3">
      <c r="A282" s="44"/>
      <c r="B282" s="44"/>
      <c r="C282" s="45"/>
      <c r="D282" s="46"/>
      <c r="P282" s="1">
        <f t="shared" si="116"/>
        <v>1096</v>
      </c>
      <c r="Q282" s="40">
        <f t="shared" si="112"/>
        <v>82200</v>
      </c>
      <c r="R282" s="3">
        <f t="shared" si="111"/>
        <v>0</v>
      </c>
      <c r="S282" s="40">
        <f t="shared" si="113"/>
        <v>55485.000000000007</v>
      </c>
      <c r="T282" s="4" t="str">
        <f t="shared" si="114"/>
        <v/>
      </c>
      <c r="U282" s="1" t="str">
        <f t="shared" si="115"/>
        <v/>
      </c>
    </row>
    <row r="283" spans="1:21" x14ac:dyDescent="0.3">
      <c r="A283" s="44"/>
      <c r="B283" s="44"/>
      <c r="C283" s="45"/>
      <c r="D283" s="46"/>
      <c r="P283" s="1">
        <f t="shared" si="116"/>
        <v>1100</v>
      </c>
      <c r="Q283" s="40">
        <f t="shared" si="112"/>
        <v>82500</v>
      </c>
      <c r="R283" s="3">
        <f t="shared" si="111"/>
        <v>0</v>
      </c>
      <c r="S283" s="40">
        <f t="shared" si="113"/>
        <v>55687.500000000007</v>
      </c>
      <c r="T283" s="4" t="str">
        <f t="shared" si="114"/>
        <v/>
      </c>
      <c r="U283" s="1" t="str">
        <f t="shared" si="115"/>
        <v/>
      </c>
    </row>
    <row r="284" spans="1:21" x14ac:dyDescent="0.3">
      <c r="A284" s="44"/>
      <c r="B284" s="44"/>
      <c r="C284" s="45"/>
      <c r="D284" s="46"/>
      <c r="P284" s="1">
        <f t="shared" si="116"/>
        <v>1104</v>
      </c>
      <c r="Q284" s="40">
        <f t="shared" si="112"/>
        <v>82800</v>
      </c>
      <c r="R284" s="3">
        <f t="shared" si="111"/>
        <v>0</v>
      </c>
      <c r="S284" s="40">
        <f t="shared" si="113"/>
        <v>55890.000000000007</v>
      </c>
      <c r="T284" s="4" t="str">
        <f t="shared" si="114"/>
        <v/>
      </c>
      <c r="U284" s="1" t="str">
        <f t="shared" si="115"/>
        <v/>
      </c>
    </row>
    <row r="285" spans="1:21" x14ac:dyDescent="0.3">
      <c r="A285" s="44"/>
      <c r="B285" s="44"/>
      <c r="C285" s="45"/>
      <c r="D285" s="46"/>
      <c r="P285" s="1">
        <f t="shared" si="116"/>
        <v>1108</v>
      </c>
      <c r="Q285" s="40">
        <f t="shared" si="112"/>
        <v>83100</v>
      </c>
      <c r="R285" s="3">
        <f t="shared" si="111"/>
        <v>0</v>
      </c>
      <c r="S285" s="40">
        <f t="shared" si="113"/>
        <v>56092.500000000007</v>
      </c>
      <c r="T285" s="4" t="str">
        <f t="shared" si="114"/>
        <v/>
      </c>
      <c r="U285" s="1" t="str">
        <f t="shared" si="115"/>
        <v/>
      </c>
    </row>
    <row r="286" spans="1:21" x14ac:dyDescent="0.3">
      <c r="A286" s="44"/>
      <c r="B286" s="44"/>
      <c r="C286" s="45"/>
      <c r="D286" s="46"/>
      <c r="P286" s="1">
        <f t="shared" si="116"/>
        <v>1112</v>
      </c>
      <c r="Q286" s="40">
        <f t="shared" si="112"/>
        <v>83400</v>
      </c>
      <c r="R286" s="3">
        <f t="shared" si="111"/>
        <v>0</v>
      </c>
      <c r="S286" s="40">
        <f t="shared" si="113"/>
        <v>56295.000000000007</v>
      </c>
      <c r="T286" s="4" t="str">
        <f t="shared" si="114"/>
        <v/>
      </c>
      <c r="U286" s="1" t="str">
        <f t="shared" si="115"/>
        <v/>
      </c>
    </row>
    <row r="287" spans="1:21" x14ac:dyDescent="0.3">
      <c r="A287" s="44"/>
      <c r="B287" s="44"/>
      <c r="C287" s="45"/>
      <c r="D287" s="46"/>
      <c r="P287" s="1">
        <f t="shared" si="116"/>
        <v>1116</v>
      </c>
      <c r="Q287" s="40">
        <f t="shared" si="112"/>
        <v>83700</v>
      </c>
      <c r="R287" s="3">
        <f t="shared" si="111"/>
        <v>0</v>
      </c>
      <c r="S287" s="40">
        <f t="shared" si="113"/>
        <v>56497.500000000007</v>
      </c>
      <c r="T287" s="4" t="str">
        <f t="shared" si="114"/>
        <v/>
      </c>
      <c r="U287" s="1" t="str">
        <f t="shared" si="115"/>
        <v/>
      </c>
    </row>
    <row r="288" spans="1:21" x14ac:dyDescent="0.3">
      <c r="A288" s="44"/>
      <c r="B288" s="44"/>
      <c r="C288" s="45"/>
      <c r="D288" s="46"/>
      <c r="P288" s="1">
        <f t="shared" si="116"/>
        <v>1120</v>
      </c>
      <c r="Q288" s="40">
        <f t="shared" si="112"/>
        <v>84000</v>
      </c>
      <c r="R288" s="3">
        <f t="shared" si="111"/>
        <v>0</v>
      </c>
      <c r="S288" s="40">
        <f t="shared" si="113"/>
        <v>56700.000000000007</v>
      </c>
      <c r="T288" s="4" t="str">
        <f t="shared" si="114"/>
        <v/>
      </c>
      <c r="U288" s="1" t="str">
        <f t="shared" si="115"/>
        <v/>
      </c>
    </row>
    <row r="289" spans="1:21" x14ac:dyDescent="0.3">
      <c r="A289" s="44"/>
      <c r="B289" s="44"/>
      <c r="C289" s="45"/>
      <c r="D289" s="46"/>
      <c r="P289" s="1">
        <f t="shared" si="116"/>
        <v>1124</v>
      </c>
      <c r="Q289" s="40">
        <f t="shared" si="112"/>
        <v>84300</v>
      </c>
      <c r="R289" s="3">
        <f t="shared" si="111"/>
        <v>0</v>
      </c>
      <c r="S289" s="40">
        <f t="shared" si="113"/>
        <v>56902.500000000007</v>
      </c>
      <c r="T289" s="4" t="str">
        <f t="shared" si="114"/>
        <v/>
      </c>
      <c r="U289" s="1" t="str">
        <f t="shared" si="115"/>
        <v/>
      </c>
    </row>
    <row r="290" spans="1:21" x14ac:dyDescent="0.3">
      <c r="A290" s="44"/>
      <c r="B290" s="44"/>
      <c r="C290" s="45"/>
      <c r="D290" s="46"/>
      <c r="P290" s="1">
        <f t="shared" si="116"/>
        <v>1128</v>
      </c>
      <c r="Q290" s="40">
        <f t="shared" si="112"/>
        <v>84600</v>
      </c>
      <c r="R290" s="3">
        <f t="shared" si="111"/>
        <v>0</v>
      </c>
      <c r="S290" s="40">
        <f t="shared" si="113"/>
        <v>57105.000000000007</v>
      </c>
      <c r="T290" s="4" t="str">
        <f t="shared" si="114"/>
        <v/>
      </c>
      <c r="U290" s="1" t="str">
        <f t="shared" si="115"/>
        <v/>
      </c>
    </row>
    <row r="291" spans="1:21" x14ac:dyDescent="0.3">
      <c r="A291" s="44"/>
      <c r="B291" s="44"/>
      <c r="C291" s="45"/>
      <c r="D291" s="46"/>
      <c r="P291" s="1">
        <f t="shared" si="116"/>
        <v>1132</v>
      </c>
      <c r="Q291" s="40">
        <f t="shared" si="112"/>
        <v>84900</v>
      </c>
      <c r="R291" s="3">
        <f t="shared" si="111"/>
        <v>0</v>
      </c>
      <c r="S291" s="40">
        <f t="shared" si="113"/>
        <v>57307.500000000007</v>
      </c>
      <c r="T291" s="4" t="str">
        <f t="shared" si="114"/>
        <v/>
      </c>
      <c r="U291" s="1" t="str">
        <f t="shared" si="115"/>
        <v/>
      </c>
    </row>
    <row r="292" spans="1:21" x14ac:dyDescent="0.3">
      <c r="A292" s="44"/>
      <c r="B292" s="44"/>
      <c r="C292" s="45"/>
      <c r="D292" s="46"/>
      <c r="P292" s="1">
        <f t="shared" si="116"/>
        <v>1136</v>
      </c>
      <c r="Q292" s="40">
        <f t="shared" si="112"/>
        <v>85200</v>
      </c>
      <c r="R292" s="3">
        <f t="shared" si="111"/>
        <v>0</v>
      </c>
      <c r="S292" s="40">
        <f t="shared" si="113"/>
        <v>57510.000000000007</v>
      </c>
      <c r="T292" s="4" t="str">
        <f t="shared" si="114"/>
        <v/>
      </c>
      <c r="U292" s="1" t="str">
        <f t="shared" si="115"/>
        <v/>
      </c>
    </row>
    <row r="293" spans="1:21" x14ac:dyDescent="0.3">
      <c r="A293" s="44"/>
      <c r="B293" s="44"/>
      <c r="C293" s="45"/>
      <c r="D293" s="46"/>
      <c r="P293" s="1">
        <f t="shared" si="116"/>
        <v>1140</v>
      </c>
      <c r="Q293" s="40">
        <f t="shared" si="112"/>
        <v>85500</v>
      </c>
      <c r="R293" s="3">
        <f t="shared" si="111"/>
        <v>0</v>
      </c>
      <c r="S293" s="40">
        <f t="shared" si="113"/>
        <v>57712.500000000007</v>
      </c>
      <c r="T293" s="4" t="str">
        <f t="shared" si="114"/>
        <v/>
      </c>
      <c r="U293" s="1" t="str">
        <f t="shared" si="115"/>
        <v/>
      </c>
    </row>
    <row r="294" spans="1:21" x14ac:dyDescent="0.3">
      <c r="A294" s="44"/>
      <c r="B294" s="44"/>
      <c r="C294" s="45"/>
      <c r="D294" s="46"/>
      <c r="P294" s="1">
        <f t="shared" si="116"/>
        <v>1144</v>
      </c>
      <c r="Q294" s="40">
        <f t="shared" si="112"/>
        <v>85800</v>
      </c>
      <c r="R294" s="3">
        <f t="shared" si="111"/>
        <v>0</v>
      </c>
      <c r="S294" s="40">
        <f t="shared" si="113"/>
        <v>57915.000000000007</v>
      </c>
      <c r="T294" s="4" t="str">
        <f t="shared" si="114"/>
        <v/>
      </c>
      <c r="U294" s="1" t="str">
        <f t="shared" si="115"/>
        <v/>
      </c>
    </row>
    <row r="295" spans="1:21" x14ac:dyDescent="0.3">
      <c r="A295" s="44"/>
      <c r="B295" s="44"/>
      <c r="C295" s="45"/>
      <c r="D295" s="46"/>
      <c r="P295" s="1">
        <f t="shared" si="116"/>
        <v>1148</v>
      </c>
      <c r="Q295" s="40">
        <f t="shared" si="112"/>
        <v>86100</v>
      </c>
      <c r="R295" s="3">
        <f t="shared" si="111"/>
        <v>0</v>
      </c>
      <c r="S295" s="40">
        <f t="shared" si="113"/>
        <v>58117.500000000007</v>
      </c>
      <c r="T295" s="4" t="str">
        <f t="shared" si="114"/>
        <v/>
      </c>
      <c r="U295" s="1" t="str">
        <f t="shared" si="115"/>
        <v/>
      </c>
    </row>
    <row r="296" spans="1:21" x14ac:dyDescent="0.3">
      <c r="A296" s="44"/>
      <c r="B296" s="44"/>
      <c r="C296" s="45"/>
      <c r="D296" s="46"/>
      <c r="P296" s="1">
        <f t="shared" si="116"/>
        <v>1152</v>
      </c>
      <c r="Q296" s="40">
        <f t="shared" si="112"/>
        <v>86400</v>
      </c>
      <c r="R296" s="3">
        <f t="shared" si="111"/>
        <v>0</v>
      </c>
      <c r="S296" s="40">
        <f t="shared" si="113"/>
        <v>58320.000000000007</v>
      </c>
      <c r="T296" s="4" t="str">
        <f t="shared" si="114"/>
        <v/>
      </c>
      <c r="U296" s="1" t="str">
        <f t="shared" si="115"/>
        <v/>
      </c>
    </row>
    <row r="297" spans="1:21" x14ac:dyDescent="0.3">
      <c r="A297" s="44"/>
      <c r="B297" s="44"/>
      <c r="C297" s="45"/>
      <c r="D297" s="46"/>
      <c r="P297" s="1">
        <f t="shared" si="116"/>
        <v>1156</v>
      </c>
      <c r="Q297" s="40">
        <f t="shared" si="112"/>
        <v>86700</v>
      </c>
      <c r="R297" s="3">
        <f t="shared" si="111"/>
        <v>0</v>
      </c>
      <c r="S297" s="40">
        <f t="shared" si="113"/>
        <v>58522.500000000007</v>
      </c>
      <c r="T297" s="4" t="str">
        <f t="shared" si="114"/>
        <v/>
      </c>
      <c r="U297" s="1" t="str">
        <f t="shared" si="115"/>
        <v/>
      </c>
    </row>
    <row r="298" spans="1:21" x14ac:dyDescent="0.3">
      <c r="A298" s="44"/>
      <c r="B298" s="44"/>
      <c r="C298" s="45"/>
      <c r="D298" s="46"/>
      <c r="P298" s="1">
        <f t="shared" si="116"/>
        <v>1160</v>
      </c>
      <c r="Q298" s="40">
        <f t="shared" si="112"/>
        <v>87000</v>
      </c>
      <c r="R298" s="3">
        <f t="shared" si="111"/>
        <v>0</v>
      </c>
      <c r="S298" s="40">
        <f t="shared" si="113"/>
        <v>58725.000000000007</v>
      </c>
      <c r="T298" s="4" t="str">
        <f t="shared" si="114"/>
        <v/>
      </c>
      <c r="U298" s="1" t="str">
        <f t="shared" si="115"/>
        <v/>
      </c>
    </row>
    <row r="299" spans="1:21" x14ac:dyDescent="0.3">
      <c r="A299" s="44"/>
      <c r="B299" s="44"/>
      <c r="C299" s="45"/>
      <c r="D299" s="46"/>
      <c r="P299" s="1">
        <f t="shared" si="116"/>
        <v>1164</v>
      </c>
      <c r="Q299" s="40">
        <f t="shared" si="112"/>
        <v>87300</v>
      </c>
      <c r="R299" s="3">
        <f t="shared" si="111"/>
        <v>0</v>
      </c>
      <c r="S299" s="40">
        <f t="shared" si="113"/>
        <v>58927.500000000007</v>
      </c>
      <c r="T299" s="4" t="str">
        <f t="shared" si="114"/>
        <v/>
      </c>
      <c r="U299" s="1" t="str">
        <f t="shared" si="115"/>
        <v/>
      </c>
    </row>
    <row r="300" spans="1:21" x14ac:dyDescent="0.3">
      <c r="A300" s="44"/>
      <c r="B300" s="44"/>
      <c r="C300" s="45"/>
      <c r="D300" s="46"/>
      <c r="P300" s="1">
        <f t="shared" si="116"/>
        <v>1168</v>
      </c>
      <c r="Q300" s="40">
        <f t="shared" si="112"/>
        <v>87600</v>
      </c>
      <c r="R300" s="3">
        <f t="shared" si="111"/>
        <v>0</v>
      </c>
      <c r="S300" s="40">
        <f t="shared" si="113"/>
        <v>59130.000000000007</v>
      </c>
      <c r="T300" s="4" t="str">
        <f t="shared" si="114"/>
        <v/>
      </c>
      <c r="U300" s="1" t="str">
        <f t="shared" si="115"/>
        <v/>
      </c>
    </row>
    <row r="301" spans="1:21" x14ac:dyDescent="0.3">
      <c r="A301" s="44"/>
      <c r="B301" s="44"/>
      <c r="C301" s="45"/>
      <c r="D301" s="46"/>
      <c r="P301" s="1">
        <f t="shared" si="116"/>
        <v>1172</v>
      </c>
      <c r="Q301" s="40">
        <f t="shared" si="112"/>
        <v>87900</v>
      </c>
      <c r="R301" s="3">
        <f t="shared" si="111"/>
        <v>0</v>
      </c>
      <c r="S301" s="40">
        <f t="shared" si="113"/>
        <v>59332.500000000007</v>
      </c>
      <c r="T301" s="4" t="str">
        <f t="shared" si="114"/>
        <v/>
      </c>
      <c r="U301" s="1" t="str">
        <f t="shared" si="115"/>
        <v/>
      </c>
    </row>
    <row r="302" spans="1:21" x14ac:dyDescent="0.3">
      <c r="A302" s="44"/>
      <c r="B302" s="44"/>
      <c r="C302" s="45"/>
      <c r="D302" s="46"/>
      <c r="P302" s="1">
        <f t="shared" si="116"/>
        <v>1176</v>
      </c>
      <c r="Q302" s="40">
        <f t="shared" si="112"/>
        <v>88200</v>
      </c>
      <c r="R302" s="3">
        <f t="shared" si="111"/>
        <v>0</v>
      </c>
      <c r="S302" s="40">
        <f t="shared" si="113"/>
        <v>59535.000000000007</v>
      </c>
      <c r="T302" s="4" t="str">
        <f t="shared" si="114"/>
        <v/>
      </c>
      <c r="U302" s="1" t="str">
        <f t="shared" si="115"/>
        <v/>
      </c>
    </row>
    <row r="303" spans="1:21" x14ac:dyDescent="0.3">
      <c r="A303" s="44"/>
      <c r="B303" s="44"/>
      <c r="C303" s="45"/>
      <c r="D303" s="46"/>
      <c r="P303" s="1">
        <f t="shared" si="116"/>
        <v>1180</v>
      </c>
      <c r="Q303" s="40">
        <f t="shared" si="112"/>
        <v>88500</v>
      </c>
      <c r="R303" s="3">
        <f t="shared" si="111"/>
        <v>0</v>
      </c>
      <c r="S303" s="40">
        <f t="shared" si="113"/>
        <v>59737.500000000007</v>
      </c>
      <c r="T303" s="4" t="str">
        <f t="shared" si="114"/>
        <v/>
      </c>
      <c r="U303" s="1" t="str">
        <f t="shared" si="115"/>
        <v/>
      </c>
    </row>
    <row r="304" spans="1:21" x14ac:dyDescent="0.3">
      <c r="A304" s="44"/>
      <c r="B304" s="44"/>
      <c r="C304" s="45"/>
      <c r="D304" s="46"/>
      <c r="P304" s="1">
        <f t="shared" si="116"/>
        <v>1184</v>
      </c>
      <c r="Q304" s="40">
        <f t="shared" si="112"/>
        <v>88800</v>
      </c>
      <c r="R304" s="3">
        <f t="shared" si="111"/>
        <v>0</v>
      </c>
      <c r="S304" s="40">
        <f t="shared" si="113"/>
        <v>59940.000000000007</v>
      </c>
      <c r="T304" s="4" t="str">
        <f t="shared" si="114"/>
        <v/>
      </c>
      <c r="U304" s="1" t="str">
        <f t="shared" si="115"/>
        <v/>
      </c>
    </row>
    <row r="305" spans="1:21" x14ac:dyDescent="0.3">
      <c r="A305" s="44"/>
      <c r="B305" s="44"/>
      <c r="C305" s="45"/>
      <c r="D305" s="46"/>
      <c r="P305" s="1">
        <f t="shared" si="116"/>
        <v>1188</v>
      </c>
      <c r="Q305" s="40">
        <f t="shared" si="112"/>
        <v>89100</v>
      </c>
      <c r="R305" s="3">
        <f t="shared" si="111"/>
        <v>0</v>
      </c>
      <c r="S305" s="40">
        <f t="shared" si="113"/>
        <v>60142.500000000007</v>
      </c>
      <c r="T305" s="4" t="str">
        <f t="shared" si="114"/>
        <v/>
      </c>
      <c r="U305" s="1" t="str">
        <f t="shared" si="115"/>
        <v/>
      </c>
    </row>
    <row r="306" spans="1:21" x14ac:dyDescent="0.3">
      <c r="A306" s="44"/>
      <c r="B306" s="44"/>
      <c r="C306" s="45"/>
      <c r="D306" s="46"/>
      <c r="P306" s="1">
        <f t="shared" si="116"/>
        <v>1192</v>
      </c>
      <c r="Q306" s="40">
        <f t="shared" si="112"/>
        <v>89400</v>
      </c>
      <c r="R306" s="3">
        <f t="shared" si="111"/>
        <v>0</v>
      </c>
      <c r="S306" s="40">
        <f t="shared" si="113"/>
        <v>60345.000000000007</v>
      </c>
      <c r="T306" s="4" t="str">
        <f t="shared" si="114"/>
        <v/>
      </c>
      <c r="U306" s="1" t="str">
        <f t="shared" si="115"/>
        <v/>
      </c>
    </row>
    <row r="307" spans="1:21" x14ac:dyDescent="0.3">
      <c r="A307" s="44"/>
      <c r="B307" s="44"/>
      <c r="C307" s="45"/>
      <c r="D307" s="46"/>
      <c r="P307" s="1">
        <f t="shared" si="116"/>
        <v>1196</v>
      </c>
      <c r="Q307" s="40">
        <f t="shared" si="112"/>
        <v>89700</v>
      </c>
      <c r="R307" s="3">
        <f t="shared" si="111"/>
        <v>0</v>
      </c>
      <c r="S307" s="40">
        <f t="shared" si="113"/>
        <v>60547.500000000007</v>
      </c>
      <c r="T307" s="4" t="str">
        <f t="shared" si="114"/>
        <v/>
      </c>
      <c r="U307" s="1" t="str">
        <f t="shared" si="115"/>
        <v/>
      </c>
    </row>
    <row r="308" spans="1:21" x14ac:dyDescent="0.3">
      <c r="A308" s="44"/>
      <c r="B308" s="44"/>
      <c r="C308" s="45"/>
      <c r="D308" s="46"/>
      <c r="P308" s="1">
        <f t="shared" si="116"/>
        <v>1200</v>
      </c>
      <c r="Q308" s="40">
        <f t="shared" si="112"/>
        <v>90000</v>
      </c>
      <c r="R308" s="3">
        <f t="shared" si="111"/>
        <v>0</v>
      </c>
      <c r="S308" s="40">
        <f t="shared" si="113"/>
        <v>60750.000000000007</v>
      </c>
      <c r="T308" s="4" t="str">
        <f t="shared" si="114"/>
        <v/>
      </c>
      <c r="U308" s="1" t="str">
        <f t="shared" si="115"/>
        <v/>
      </c>
    </row>
    <row r="309" spans="1:21" x14ac:dyDescent="0.3">
      <c r="A309" s="44"/>
      <c r="B309" s="44"/>
      <c r="C309" s="45"/>
      <c r="D309" s="46"/>
      <c r="P309" s="1">
        <f t="shared" si="116"/>
        <v>1204</v>
      </c>
      <c r="Q309" s="40">
        <f t="shared" si="112"/>
        <v>90300</v>
      </c>
      <c r="R309" s="3">
        <f t="shared" si="111"/>
        <v>0</v>
      </c>
      <c r="S309" s="40">
        <f t="shared" si="113"/>
        <v>60952.500000000007</v>
      </c>
      <c r="T309" s="4" t="str">
        <f t="shared" si="114"/>
        <v/>
      </c>
      <c r="U309" s="1" t="str">
        <f t="shared" si="115"/>
        <v/>
      </c>
    </row>
    <row r="310" spans="1:21" x14ac:dyDescent="0.3">
      <c r="A310" s="44"/>
      <c r="B310" s="44"/>
      <c r="C310" s="45"/>
      <c r="D310" s="46"/>
      <c r="P310" s="1">
        <f t="shared" si="116"/>
        <v>1208</v>
      </c>
      <c r="Q310" s="40">
        <f t="shared" si="112"/>
        <v>90600</v>
      </c>
      <c r="R310" s="3">
        <f t="shared" si="111"/>
        <v>0</v>
      </c>
      <c r="S310" s="40">
        <f t="shared" si="113"/>
        <v>61155.000000000007</v>
      </c>
      <c r="T310" s="4" t="str">
        <f t="shared" si="114"/>
        <v/>
      </c>
      <c r="U310" s="1" t="str">
        <f t="shared" si="115"/>
        <v/>
      </c>
    </row>
    <row r="311" spans="1:21" x14ac:dyDescent="0.3">
      <c r="A311" s="44"/>
      <c r="B311" s="44"/>
      <c r="C311" s="45"/>
      <c r="D311" s="46"/>
      <c r="P311" s="1">
        <f t="shared" si="116"/>
        <v>1212</v>
      </c>
      <c r="Q311" s="40">
        <f t="shared" si="112"/>
        <v>90900</v>
      </c>
      <c r="R311" s="3">
        <f t="shared" si="111"/>
        <v>0</v>
      </c>
      <c r="S311" s="40">
        <f t="shared" si="113"/>
        <v>61357.500000000007</v>
      </c>
      <c r="T311" s="4" t="str">
        <f t="shared" si="114"/>
        <v/>
      </c>
      <c r="U311" s="1" t="str">
        <f t="shared" si="115"/>
        <v/>
      </c>
    </row>
    <row r="312" spans="1:21" x14ac:dyDescent="0.3">
      <c r="A312" s="44"/>
      <c r="B312" s="44"/>
      <c r="C312" s="45"/>
      <c r="D312" s="46"/>
      <c r="P312" s="1">
        <f t="shared" si="116"/>
        <v>1216</v>
      </c>
      <c r="Q312" s="40">
        <f t="shared" si="112"/>
        <v>91200</v>
      </c>
      <c r="R312" s="3">
        <f t="shared" si="111"/>
        <v>0</v>
      </c>
      <c r="S312" s="40">
        <f t="shared" si="113"/>
        <v>61560.000000000007</v>
      </c>
      <c r="T312" s="4" t="str">
        <f t="shared" si="114"/>
        <v/>
      </c>
      <c r="U312" s="1" t="str">
        <f t="shared" si="115"/>
        <v/>
      </c>
    </row>
    <row r="313" spans="1:21" x14ac:dyDescent="0.3">
      <c r="A313" s="44"/>
      <c r="B313" s="44"/>
      <c r="C313" s="45"/>
      <c r="D313" s="46"/>
      <c r="P313" s="1">
        <f t="shared" si="116"/>
        <v>1220</v>
      </c>
      <c r="Q313" s="40">
        <f t="shared" si="112"/>
        <v>91500</v>
      </c>
      <c r="R313" s="3">
        <f t="shared" si="111"/>
        <v>0</v>
      </c>
      <c r="S313" s="40">
        <f t="shared" si="113"/>
        <v>61762.500000000007</v>
      </c>
      <c r="T313" s="4" t="str">
        <f t="shared" si="114"/>
        <v/>
      </c>
      <c r="U313" s="1" t="str">
        <f t="shared" si="115"/>
        <v/>
      </c>
    </row>
    <row r="314" spans="1:21" x14ac:dyDescent="0.3">
      <c r="A314" s="44"/>
      <c r="B314" s="44"/>
      <c r="C314" s="45"/>
      <c r="D314" s="46"/>
      <c r="P314" s="1">
        <f t="shared" si="116"/>
        <v>1224</v>
      </c>
      <c r="Q314" s="40">
        <f t="shared" si="112"/>
        <v>91800</v>
      </c>
      <c r="R314" s="3">
        <f t="shared" si="111"/>
        <v>0</v>
      </c>
      <c r="S314" s="40">
        <f t="shared" si="113"/>
        <v>61965.000000000007</v>
      </c>
      <c r="T314" s="4" t="str">
        <f t="shared" si="114"/>
        <v/>
      </c>
      <c r="U314" s="1" t="str">
        <f t="shared" si="115"/>
        <v/>
      </c>
    </row>
    <row r="315" spans="1:21" x14ac:dyDescent="0.3">
      <c r="A315" s="44"/>
      <c r="B315" s="44"/>
      <c r="C315" s="45"/>
      <c r="D315" s="46"/>
      <c r="P315" s="1">
        <f t="shared" si="116"/>
        <v>1228</v>
      </c>
      <c r="Q315" s="40">
        <f t="shared" si="112"/>
        <v>92100</v>
      </c>
      <c r="R315" s="3">
        <f t="shared" si="111"/>
        <v>0</v>
      </c>
      <c r="S315" s="40">
        <f t="shared" si="113"/>
        <v>62167.500000000007</v>
      </c>
      <c r="T315" s="4" t="str">
        <f t="shared" si="114"/>
        <v/>
      </c>
      <c r="U315" s="1" t="str">
        <f t="shared" si="115"/>
        <v/>
      </c>
    </row>
    <row r="316" spans="1:21" x14ac:dyDescent="0.3">
      <c r="A316" s="44"/>
      <c r="B316" s="44"/>
      <c r="C316" s="45"/>
      <c r="D316" s="46"/>
      <c r="P316" s="1">
        <f t="shared" si="116"/>
        <v>1232</v>
      </c>
      <c r="Q316" s="40">
        <f t="shared" si="112"/>
        <v>92400</v>
      </c>
      <c r="R316" s="3">
        <f t="shared" si="111"/>
        <v>0</v>
      </c>
      <c r="S316" s="40">
        <f t="shared" si="113"/>
        <v>62370.000000000007</v>
      </c>
      <c r="T316" s="4" t="str">
        <f t="shared" si="114"/>
        <v/>
      </c>
      <c r="U316" s="1" t="str">
        <f t="shared" si="115"/>
        <v/>
      </c>
    </row>
    <row r="317" spans="1:21" x14ac:dyDescent="0.3">
      <c r="A317" s="44"/>
      <c r="B317" s="44"/>
      <c r="C317" s="45"/>
      <c r="D317" s="46"/>
      <c r="P317" s="1">
        <f t="shared" si="116"/>
        <v>1236</v>
      </c>
      <c r="Q317" s="40">
        <f t="shared" si="112"/>
        <v>92700</v>
      </c>
      <c r="R317" s="3">
        <f t="shared" si="111"/>
        <v>0</v>
      </c>
      <c r="S317" s="40">
        <f t="shared" si="113"/>
        <v>62572.500000000007</v>
      </c>
      <c r="T317" s="4" t="str">
        <f t="shared" si="114"/>
        <v/>
      </c>
      <c r="U317" s="1" t="str">
        <f t="shared" si="115"/>
        <v/>
      </c>
    </row>
    <row r="318" spans="1:21" x14ac:dyDescent="0.3">
      <c r="A318" s="44"/>
      <c r="B318" s="44"/>
      <c r="C318" s="45"/>
      <c r="D318" s="46"/>
      <c r="P318" s="1">
        <f t="shared" si="116"/>
        <v>1240</v>
      </c>
      <c r="Q318" s="40">
        <f t="shared" si="112"/>
        <v>93000</v>
      </c>
      <c r="R318" s="3">
        <f t="shared" si="111"/>
        <v>0</v>
      </c>
      <c r="S318" s="40">
        <f t="shared" si="113"/>
        <v>62775.000000000007</v>
      </c>
      <c r="T318" s="4" t="str">
        <f t="shared" si="114"/>
        <v/>
      </c>
      <c r="U318" s="1" t="str">
        <f t="shared" si="115"/>
        <v/>
      </c>
    </row>
    <row r="319" spans="1:21" x14ac:dyDescent="0.3">
      <c r="A319" s="44"/>
      <c r="B319" s="44"/>
      <c r="C319" s="45"/>
      <c r="D319" s="46"/>
      <c r="P319" s="1">
        <f t="shared" si="116"/>
        <v>1244</v>
      </c>
      <c r="Q319" s="40">
        <f t="shared" si="112"/>
        <v>93300</v>
      </c>
      <c r="R319" s="3">
        <f t="shared" si="111"/>
        <v>0</v>
      </c>
      <c r="S319" s="40">
        <f t="shared" si="113"/>
        <v>62977.500000000007</v>
      </c>
      <c r="T319" s="4" t="str">
        <f t="shared" si="114"/>
        <v/>
      </c>
      <c r="U319" s="1" t="str">
        <f t="shared" si="115"/>
        <v/>
      </c>
    </row>
    <row r="320" spans="1:21" x14ac:dyDescent="0.3">
      <c r="A320" s="44"/>
      <c r="B320" s="44"/>
      <c r="C320" s="45"/>
      <c r="D320" s="46"/>
      <c r="P320" s="1">
        <f t="shared" si="116"/>
        <v>1248</v>
      </c>
      <c r="Q320" s="40">
        <f t="shared" si="112"/>
        <v>93600</v>
      </c>
      <c r="R320" s="3">
        <f t="shared" si="111"/>
        <v>0</v>
      </c>
      <c r="S320" s="40">
        <f t="shared" si="113"/>
        <v>63180.000000000007</v>
      </c>
      <c r="T320" s="4" t="str">
        <f t="shared" si="114"/>
        <v/>
      </c>
      <c r="U320" s="1" t="str">
        <f t="shared" si="115"/>
        <v/>
      </c>
    </row>
    <row r="321" spans="1:21" x14ac:dyDescent="0.3">
      <c r="A321" s="44"/>
      <c r="B321" s="44"/>
      <c r="C321" s="45"/>
      <c r="D321" s="46"/>
      <c r="P321" s="1">
        <f t="shared" si="116"/>
        <v>1252</v>
      </c>
      <c r="Q321" s="40">
        <f t="shared" si="112"/>
        <v>93900</v>
      </c>
      <c r="R321" s="3">
        <f t="shared" si="111"/>
        <v>0</v>
      </c>
      <c r="S321" s="40">
        <f t="shared" si="113"/>
        <v>63382.500000000007</v>
      </c>
      <c r="T321" s="4" t="str">
        <f t="shared" si="114"/>
        <v/>
      </c>
      <c r="U321" s="1" t="str">
        <f t="shared" si="115"/>
        <v/>
      </c>
    </row>
    <row r="322" spans="1:21" x14ac:dyDescent="0.3">
      <c r="A322" s="44"/>
      <c r="B322" s="44"/>
      <c r="C322" s="45"/>
      <c r="D322" s="46"/>
      <c r="P322" s="1">
        <f t="shared" si="116"/>
        <v>1256</v>
      </c>
      <c r="Q322" s="40">
        <f t="shared" si="112"/>
        <v>94200</v>
      </c>
      <c r="R322" s="3">
        <f t="shared" si="111"/>
        <v>0</v>
      </c>
      <c r="S322" s="40">
        <f t="shared" si="113"/>
        <v>63585.000000000007</v>
      </c>
      <c r="T322" s="4" t="str">
        <f t="shared" si="114"/>
        <v/>
      </c>
      <c r="U322" s="1" t="str">
        <f t="shared" si="115"/>
        <v/>
      </c>
    </row>
    <row r="323" spans="1:21" x14ac:dyDescent="0.3">
      <c r="A323" s="44"/>
      <c r="B323" s="44"/>
      <c r="C323" s="45"/>
      <c r="D323" s="46"/>
      <c r="P323" s="1">
        <f t="shared" si="116"/>
        <v>1260</v>
      </c>
      <c r="Q323" s="40">
        <f t="shared" si="112"/>
        <v>94500</v>
      </c>
      <c r="R323" s="3">
        <f t="shared" si="111"/>
        <v>0</v>
      </c>
      <c r="S323" s="40">
        <f t="shared" si="113"/>
        <v>63787.500000000007</v>
      </c>
      <c r="T323" s="4" t="str">
        <f t="shared" si="114"/>
        <v/>
      </c>
      <c r="U323" s="1" t="str">
        <f t="shared" si="115"/>
        <v/>
      </c>
    </row>
    <row r="324" spans="1:21" x14ac:dyDescent="0.3">
      <c r="A324" s="44"/>
      <c r="B324" s="44"/>
      <c r="C324" s="45"/>
      <c r="D324" s="46"/>
      <c r="P324" s="1">
        <f t="shared" si="116"/>
        <v>1264</v>
      </c>
      <c r="Q324" s="40">
        <f t="shared" si="112"/>
        <v>94800</v>
      </c>
      <c r="R324" s="3">
        <f t="shared" si="111"/>
        <v>0</v>
      </c>
      <c r="S324" s="40">
        <f t="shared" si="113"/>
        <v>63990.000000000007</v>
      </c>
      <c r="T324" s="4" t="str">
        <f t="shared" si="114"/>
        <v/>
      </c>
      <c r="U324" s="1" t="str">
        <f t="shared" si="115"/>
        <v/>
      </c>
    </row>
    <row r="325" spans="1:21" x14ac:dyDescent="0.3">
      <c r="A325" s="44"/>
      <c r="B325" s="44"/>
      <c r="C325" s="45"/>
      <c r="D325" s="46"/>
      <c r="P325" s="1">
        <f t="shared" si="116"/>
        <v>1268</v>
      </c>
      <c r="Q325" s="40">
        <f t="shared" si="112"/>
        <v>95100</v>
      </c>
      <c r="R325" s="3">
        <f t="shared" si="111"/>
        <v>0</v>
      </c>
      <c r="S325" s="40">
        <f t="shared" si="113"/>
        <v>64192.500000000007</v>
      </c>
      <c r="T325" s="4" t="str">
        <f t="shared" si="114"/>
        <v/>
      </c>
      <c r="U325" s="1" t="str">
        <f t="shared" si="115"/>
        <v/>
      </c>
    </row>
    <row r="326" spans="1:21" x14ac:dyDescent="0.3">
      <c r="A326" s="44"/>
      <c r="B326" s="44"/>
      <c r="C326" s="45"/>
      <c r="D326" s="46"/>
      <c r="P326" s="1">
        <f t="shared" si="116"/>
        <v>1272</v>
      </c>
      <c r="Q326" s="40">
        <f t="shared" si="112"/>
        <v>95400</v>
      </c>
      <c r="R326" s="3">
        <f t="shared" si="111"/>
        <v>0</v>
      </c>
      <c r="S326" s="40">
        <f t="shared" si="113"/>
        <v>64395.000000000007</v>
      </c>
      <c r="T326" s="4" t="str">
        <f t="shared" si="114"/>
        <v/>
      </c>
      <c r="U326" s="1" t="str">
        <f t="shared" si="115"/>
        <v/>
      </c>
    </row>
    <row r="327" spans="1:21" x14ac:dyDescent="0.3">
      <c r="A327" s="44"/>
      <c r="B327" s="44"/>
      <c r="C327" s="45"/>
      <c r="D327" s="46"/>
      <c r="P327" s="1">
        <f t="shared" si="116"/>
        <v>1276</v>
      </c>
      <c r="Q327" s="40">
        <f t="shared" si="112"/>
        <v>95700</v>
      </c>
      <c r="R327" s="3">
        <f t="shared" si="111"/>
        <v>0</v>
      </c>
      <c r="S327" s="40">
        <f t="shared" si="113"/>
        <v>64597.500000000007</v>
      </c>
      <c r="T327" s="4" t="str">
        <f t="shared" si="114"/>
        <v/>
      </c>
      <c r="U327" s="1" t="str">
        <f t="shared" si="115"/>
        <v/>
      </c>
    </row>
    <row r="328" spans="1:21" x14ac:dyDescent="0.3">
      <c r="A328" s="44"/>
      <c r="B328" s="44"/>
      <c r="C328" s="45"/>
      <c r="D328" s="46"/>
      <c r="P328" s="1">
        <f t="shared" si="116"/>
        <v>1280</v>
      </c>
      <c r="Q328" s="40">
        <f t="shared" si="112"/>
        <v>96000</v>
      </c>
      <c r="R328" s="3">
        <f t="shared" si="111"/>
        <v>0</v>
      </c>
      <c r="S328" s="40">
        <f t="shared" si="113"/>
        <v>64800.000000000007</v>
      </c>
      <c r="T328" s="4" t="str">
        <f t="shared" si="114"/>
        <v/>
      </c>
      <c r="U328" s="1" t="str">
        <f t="shared" si="115"/>
        <v/>
      </c>
    </row>
    <row r="329" spans="1:21" x14ac:dyDescent="0.3">
      <c r="A329" s="44"/>
      <c r="B329" s="44"/>
      <c r="C329" s="45"/>
      <c r="D329" s="46"/>
      <c r="P329" s="1">
        <f t="shared" si="116"/>
        <v>1284</v>
      </c>
      <c r="Q329" s="40">
        <f t="shared" si="112"/>
        <v>96300</v>
      </c>
      <c r="R329" s="3">
        <f t="shared" ref="R329:R368" si="117">IF(OR($B$3="NIE",P329&gt;$B$5),0,MAX($B$6,$F$4*$B$4))</f>
        <v>0</v>
      </c>
      <c r="S329" s="40">
        <f t="shared" si="113"/>
        <v>65002.500000000007</v>
      </c>
      <c r="T329" s="4" t="str">
        <f t="shared" si="114"/>
        <v/>
      </c>
      <c r="U329" s="1" t="str">
        <f t="shared" si="115"/>
        <v/>
      </c>
    </row>
    <row r="330" spans="1:21" x14ac:dyDescent="0.3">
      <c r="A330" s="44"/>
      <c r="B330" s="44"/>
      <c r="C330" s="45"/>
      <c r="D330" s="46"/>
      <c r="P330" s="1">
        <f t="shared" si="116"/>
        <v>1288</v>
      </c>
      <c r="Q330" s="40">
        <f t="shared" ref="Q330:Q368" si="118">$F$4*$B$2/12*P330</f>
        <v>96600</v>
      </c>
      <c r="R330" s="3">
        <f t="shared" si="117"/>
        <v>0</v>
      </c>
      <c r="S330" s="40">
        <f t="shared" ref="S330:S368" si="119">$F$4*$F$2*P330/12*0.81</f>
        <v>65205.000000000007</v>
      </c>
      <c r="T330" s="4" t="str">
        <f t="shared" ref="T330:T368" si="120">IF(P330&lt;=$B$5,Q330,"")</f>
        <v/>
      </c>
      <c r="U330" s="1" t="str">
        <f t="shared" ref="U330:U368" si="121">IF(T330&lt;&gt;"",S330,"")</f>
        <v/>
      </c>
    </row>
    <row r="331" spans="1:21" x14ac:dyDescent="0.3">
      <c r="A331" s="44"/>
      <c r="B331" s="44"/>
      <c r="C331" s="45"/>
      <c r="D331" s="46"/>
      <c r="P331" s="1">
        <f t="shared" ref="P331:P368" si="122">P330+$F$3</f>
        <v>1292</v>
      </c>
      <c r="Q331" s="40">
        <f t="shared" si="118"/>
        <v>96900</v>
      </c>
      <c r="R331" s="3">
        <f t="shared" si="117"/>
        <v>0</v>
      </c>
      <c r="S331" s="40">
        <f t="shared" si="119"/>
        <v>65407.500000000007</v>
      </c>
      <c r="T331" s="4" t="str">
        <f t="shared" si="120"/>
        <v/>
      </c>
      <c r="U331" s="1" t="str">
        <f t="shared" si="121"/>
        <v/>
      </c>
    </row>
    <row r="332" spans="1:21" x14ac:dyDescent="0.3">
      <c r="A332" s="44"/>
      <c r="B332" s="44"/>
      <c r="C332" s="45"/>
      <c r="D332" s="46"/>
      <c r="P332" s="1">
        <f t="shared" si="122"/>
        <v>1296</v>
      </c>
      <c r="Q332" s="40">
        <f t="shared" si="118"/>
        <v>97200</v>
      </c>
      <c r="R332" s="3">
        <f t="shared" si="117"/>
        <v>0</v>
      </c>
      <c r="S332" s="40">
        <f t="shared" si="119"/>
        <v>65610</v>
      </c>
      <c r="T332" s="4" t="str">
        <f t="shared" si="120"/>
        <v/>
      </c>
      <c r="U332" s="1" t="str">
        <f t="shared" si="121"/>
        <v/>
      </c>
    </row>
    <row r="333" spans="1:21" x14ac:dyDescent="0.3">
      <c r="A333" s="44"/>
      <c r="B333" s="44"/>
      <c r="C333" s="45"/>
      <c r="D333" s="46"/>
      <c r="P333" s="1">
        <f t="shared" si="122"/>
        <v>1300</v>
      </c>
      <c r="Q333" s="40">
        <f t="shared" si="118"/>
        <v>97500</v>
      </c>
      <c r="R333" s="3">
        <f t="shared" si="117"/>
        <v>0</v>
      </c>
      <c r="S333" s="40">
        <f t="shared" si="119"/>
        <v>65812.5</v>
      </c>
      <c r="T333" s="4" t="str">
        <f t="shared" si="120"/>
        <v/>
      </c>
      <c r="U333" s="1" t="str">
        <f t="shared" si="121"/>
        <v/>
      </c>
    </row>
    <row r="334" spans="1:21" x14ac:dyDescent="0.3">
      <c r="A334" s="44"/>
      <c r="B334" s="44"/>
      <c r="C334" s="45"/>
      <c r="D334" s="46"/>
      <c r="P334" s="1">
        <f t="shared" si="122"/>
        <v>1304</v>
      </c>
      <c r="Q334" s="40">
        <f t="shared" si="118"/>
        <v>97800</v>
      </c>
      <c r="R334" s="3">
        <f t="shared" si="117"/>
        <v>0</v>
      </c>
      <c r="S334" s="40">
        <f t="shared" si="119"/>
        <v>66015</v>
      </c>
      <c r="T334" s="4" t="str">
        <f t="shared" si="120"/>
        <v/>
      </c>
      <c r="U334" s="1" t="str">
        <f t="shared" si="121"/>
        <v/>
      </c>
    </row>
    <row r="335" spans="1:21" x14ac:dyDescent="0.3">
      <c r="A335" s="44"/>
      <c r="B335" s="44"/>
      <c r="C335" s="45"/>
      <c r="D335" s="46"/>
      <c r="P335" s="1">
        <f t="shared" si="122"/>
        <v>1308</v>
      </c>
      <c r="Q335" s="40">
        <f t="shared" si="118"/>
        <v>98100</v>
      </c>
      <c r="R335" s="3">
        <f t="shared" si="117"/>
        <v>0</v>
      </c>
      <c r="S335" s="40">
        <f t="shared" si="119"/>
        <v>66217.5</v>
      </c>
      <c r="T335" s="4" t="str">
        <f t="shared" si="120"/>
        <v/>
      </c>
      <c r="U335" s="1" t="str">
        <f t="shared" si="121"/>
        <v/>
      </c>
    </row>
    <row r="336" spans="1:21" x14ac:dyDescent="0.3">
      <c r="A336" s="44"/>
      <c r="B336" s="44"/>
      <c r="C336" s="45"/>
      <c r="D336" s="46"/>
      <c r="P336" s="1">
        <f t="shared" si="122"/>
        <v>1312</v>
      </c>
      <c r="Q336" s="40">
        <f t="shared" si="118"/>
        <v>98400</v>
      </c>
      <c r="R336" s="3">
        <f t="shared" si="117"/>
        <v>0</v>
      </c>
      <c r="S336" s="40">
        <f t="shared" si="119"/>
        <v>66420</v>
      </c>
      <c r="T336" s="4" t="str">
        <f t="shared" si="120"/>
        <v/>
      </c>
      <c r="U336" s="1" t="str">
        <f t="shared" si="121"/>
        <v/>
      </c>
    </row>
    <row r="337" spans="1:21" x14ac:dyDescent="0.3">
      <c r="A337" s="44"/>
      <c r="B337" s="44"/>
      <c r="C337" s="45"/>
      <c r="D337" s="46"/>
      <c r="P337" s="1">
        <f t="shared" si="122"/>
        <v>1316</v>
      </c>
      <c r="Q337" s="40">
        <f t="shared" si="118"/>
        <v>98700</v>
      </c>
      <c r="R337" s="3">
        <f t="shared" si="117"/>
        <v>0</v>
      </c>
      <c r="S337" s="40">
        <f t="shared" si="119"/>
        <v>66622.5</v>
      </c>
      <c r="T337" s="4" t="str">
        <f t="shared" si="120"/>
        <v/>
      </c>
      <c r="U337" s="1" t="str">
        <f t="shared" si="121"/>
        <v/>
      </c>
    </row>
    <row r="338" spans="1:21" x14ac:dyDescent="0.3">
      <c r="A338" s="44"/>
      <c r="B338" s="44"/>
      <c r="C338" s="45"/>
      <c r="D338" s="46"/>
      <c r="P338" s="1">
        <f t="shared" si="122"/>
        <v>1320</v>
      </c>
      <c r="Q338" s="40">
        <f t="shared" si="118"/>
        <v>99000</v>
      </c>
      <c r="R338" s="3">
        <f t="shared" si="117"/>
        <v>0</v>
      </c>
      <c r="S338" s="40">
        <f t="shared" si="119"/>
        <v>66825</v>
      </c>
      <c r="T338" s="4" t="str">
        <f t="shared" si="120"/>
        <v/>
      </c>
      <c r="U338" s="1" t="str">
        <f t="shared" si="121"/>
        <v/>
      </c>
    </row>
    <row r="339" spans="1:21" x14ac:dyDescent="0.3">
      <c r="A339" s="44"/>
      <c r="B339" s="44"/>
      <c r="C339" s="45"/>
      <c r="D339" s="46"/>
      <c r="P339" s="1">
        <f t="shared" si="122"/>
        <v>1324</v>
      </c>
      <c r="Q339" s="40">
        <f t="shared" si="118"/>
        <v>99300</v>
      </c>
      <c r="R339" s="3">
        <f t="shared" si="117"/>
        <v>0</v>
      </c>
      <c r="S339" s="40">
        <f t="shared" si="119"/>
        <v>67027.5</v>
      </c>
      <c r="T339" s="4" t="str">
        <f t="shared" si="120"/>
        <v/>
      </c>
      <c r="U339" s="1" t="str">
        <f t="shared" si="121"/>
        <v/>
      </c>
    </row>
    <row r="340" spans="1:21" x14ac:dyDescent="0.3">
      <c r="A340" s="44"/>
      <c r="B340" s="44"/>
      <c r="C340" s="45"/>
      <c r="D340" s="46"/>
      <c r="P340" s="1">
        <f t="shared" si="122"/>
        <v>1328</v>
      </c>
      <c r="Q340" s="40">
        <f t="shared" si="118"/>
        <v>99600</v>
      </c>
      <c r="R340" s="3">
        <f t="shared" si="117"/>
        <v>0</v>
      </c>
      <c r="S340" s="40">
        <f t="shared" si="119"/>
        <v>67230</v>
      </c>
      <c r="T340" s="4" t="str">
        <f t="shared" si="120"/>
        <v/>
      </c>
      <c r="U340" s="1" t="str">
        <f t="shared" si="121"/>
        <v/>
      </c>
    </row>
    <row r="341" spans="1:21" x14ac:dyDescent="0.3">
      <c r="A341" s="44"/>
      <c r="B341" s="44"/>
      <c r="C341" s="45"/>
      <c r="D341" s="46"/>
      <c r="P341" s="1">
        <f t="shared" si="122"/>
        <v>1332</v>
      </c>
      <c r="Q341" s="40">
        <f t="shared" si="118"/>
        <v>99900</v>
      </c>
      <c r="R341" s="3">
        <f t="shared" si="117"/>
        <v>0</v>
      </c>
      <c r="S341" s="40">
        <f t="shared" si="119"/>
        <v>67432.5</v>
      </c>
      <c r="T341" s="4" t="str">
        <f t="shared" si="120"/>
        <v/>
      </c>
      <c r="U341" s="1" t="str">
        <f t="shared" si="121"/>
        <v/>
      </c>
    </row>
    <row r="342" spans="1:21" x14ac:dyDescent="0.3">
      <c r="A342" s="44"/>
      <c r="B342" s="44"/>
      <c r="C342" s="45"/>
      <c r="D342" s="46"/>
      <c r="P342" s="1">
        <f t="shared" si="122"/>
        <v>1336</v>
      </c>
      <c r="Q342" s="40">
        <f t="shared" si="118"/>
        <v>100200</v>
      </c>
      <c r="R342" s="3">
        <f t="shared" si="117"/>
        <v>0</v>
      </c>
      <c r="S342" s="40">
        <f t="shared" si="119"/>
        <v>67635</v>
      </c>
      <c r="T342" s="4" t="str">
        <f t="shared" si="120"/>
        <v/>
      </c>
      <c r="U342" s="1" t="str">
        <f t="shared" si="121"/>
        <v/>
      </c>
    </row>
    <row r="343" spans="1:21" x14ac:dyDescent="0.3">
      <c r="A343" s="44"/>
      <c r="B343" s="44"/>
      <c r="C343" s="45"/>
      <c r="D343" s="46"/>
      <c r="P343" s="1">
        <f t="shared" si="122"/>
        <v>1340</v>
      </c>
      <c r="Q343" s="40">
        <f t="shared" si="118"/>
        <v>100500</v>
      </c>
      <c r="R343" s="3">
        <f t="shared" si="117"/>
        <v>0</v>
      </c>
      <c r="S343" s="40">
        <f t="shared" si="119"/>
        <v>67837.5</v>
      </c>
      <c r="T343" s="4" t="str">
        <f t="shared" si="120"/>
        <v/>
      </c>
      <c r="U343" s="1" t="str">
        <f t="shared" si="121"/>
        <v/>
      </c>
    </row>
    <row r="344" spans="1:21" x14ac:dyDescent="0.3">
      <c r="A344" s="44"/>
      <c r="B344" s="44"/>
      <c r="C344" s="45"/>
      <c r="D344" s="46"/>
      <c r="P344" s="1">
        <f t="shared" si="122"/>
        <v>1344</v>
      </c>
      <c r="Q344" s="40">
        <f t="shared" si="118"/>
        <v>100800</v>
      </c>
      <c r="R344" s="3">
        <f t="shared" si="117"/>
        <v>0</v>
      </c>
      <c r="S344" s="40">
        <f t="shared" si="119"/>
        <v>68040</v>
      </c>
      <c r="T344" s="4" t="str">
        <f t="shared" si="120"/>
        <v/>
      </c>
      <c r="U344" s="1" t="str">
        <f t="shared" si="121"/>
        <v/>
      </c>
    </row>
    <row r="345" spans="1:21" x14ac:dyDescent="0.3">
      <c r="A345" s="44"/>
      <c r="B345" s="44"/>
      <c r="C345" s="45"/>
      <c r="D345" s="46"/>
      <c r="P345" s="1">
        <f t="shared" si="122"/>
        <v>1348</v>
      </c>
      <c r="Q345" s="40">
        <f t="shared" si="118"/>
        <v>101100</v>
      </c>
      <c r="R345" s="3">
        <f t="shared" si="117"/>
        <v>0</v>
      </c>
      <c r="S345" s="40">
        <f t="shared" si="119"/>
        <v>68242.5</v>
      </c>
      <c r="T345" s="4" t="str">
        <f t="shared" si="120"/>
        <v/>
      </c>
      <c r="U345" s="1" t="str">
        <f t="shared" si="121"/>
        <v/>
      </c>
    </row>
    <row r="346" spans="1:21" x14ac:dyDescent="0.3">
      <c r="A346" s="44"/>
      <c r="B346" s="44"/>
      <c r="C346" s="45"/>
      <c r="D346" s="46"/>
      <c r="P346" s="1">
        <f t="shared" si="122"/>
        <v>1352</v>
      </c>
      <c r="Q346" s="40">
        <f t="shared" si="118"/>
        <v>101400</v>
      </c>
      <c r="R346" s="3">
        <f t="shared" si="117"/>
        <v>0</v>
      </c>
      <c r="S346" s="40">
        <f t="shared" si="119"/>
        <v>68445</v>
      </c>
      <c r="T346" s="4" t="str">
        <f t="shared" si="120"/>
        <v/>
      </c>
      <c r="U346" s="1" t="str">
        <f t="shared" si="121"/>
        <v/>
      </c>
    </row>
    <row r="347" spans="1:21" x14ac:dyDescent="0.3">
      <c r="A347" s="44"/>
      <c r="B347" s="44"/>
      <c r="C347" s="45"/>
      <c r="D347" s="46"/>
      <c r="P347" s="1">
        <f t="shared" si="122"/>
        <v>1356</v>
      </c>
      <c r="Q347" s="40">
        <f t="shared" si="118"/>
        <v>101700</v>
      </c>
      <c r="R347" s="3">
        <f t="shared" si="117"/>
        <v>0</v>
      </c>
      <c r="S347" s="40">
        <f t="shared" si="119"/>
        <v>68647.5</v>
      </c>
      <c r="T347" s="4" t="str">
        <f t="shared" si="120"/>
        <v/>
      </c>
      <c r="U347" s="1" t="str">
        <f t="shared" si="121"/>
        <v/>
      </c>
    </row>
    <row r="348" spans="1:21" x14ac:dyDescent="0.3">
      <c r="A348" s="44"/>
      <c r="B348" s="44"/>
      <c r="C348" s="45"/>
      <c r="D348" s="46"/>
      <c r="P348" s="1">
        <f t="shared" si="122"/>
        <v>1360</v>
      </c>
      <c r="Q348" s="40">
        <f t="shared" si="118"/>
        <v>102000</v>
      </c>
      <c r="R348" s="3">
        <f t="shared" si="117"/>
        <v>0</v>
      </c>
      <c r="S348" s="40">
        <f t="shared" si="119"/>
        <v>68850</v>
      </c>
      <c r="T348" s="4" t="str">
        <f t="shared" si="120"/>
        <v/>
      </c>
      <c r="U348" s="1" t="str">
        <f t="shared" si="121"/>
        <v/>
      </c>
    </row>
    <row r="349" spans="1:21" x14ac:dyDescent="0.3">
      <c r="A349" s="44"/>
      <c r="B349" s="44"/>
      <c r="C349" s="45"/>
      <c r="D349" s="46"/>
      <c r="P349" s="1">
        <f t="shared" si="122"/>
        <v>1364</v>
      </c>
      <c r="Q349" s="40">
        <f t="shared" si="118"/>
        <v>102300</v>
      </c>
      <c r="R349" s="3">
        <f t="shared" si="117"/>
        <v>0</v>
      </c>
      <c r="S349" s="40">
        <f t="shared" si="119"/>
        <v>69052.5</v>
      </c>
      <c r="T349" s="4" t="str">
        <f t="shared" si="120"/>
        <v/>
      </c>
      <c r="U349" s="1" t="str">
        <f t="shared" si="121"/>
        <v/>
      </c>
    </row>
    <row r="350" spans="1:21" x14ac:dyDescent="0.3">
      <c r="A350" s="44"/>
      <c r="B350" s="44"/>
      <c r="C350" s="45"/>
      <c r="D350" s="46"/>
      <c r="P350" s="1">
        <f t="shared" si="122"/>
        <v>1368</v>
      </c>
      <c r="Q350" s="40">
        <f t="shared" si="118"/>
        <v>102600</v>
      </c>
      <c r="R350" s="3">
        <f t="shared" si="117"/>
        <v>0</v>
      </c>
      <c r="S350" s="40">
        <f t="shared" si="119"/>
        <v>69255</v>
      </c>
      <c r="T350" s="4" t="str">
        <f t="shared" si="120"/>
        <v/>
      </c>
      <c r="U350" s="1" t="str">
        <f t="shared" si="121"/>
        <v/>
      </c>
    </row>
    <row r="351" spans="1:21" x14ac:dyDescent="0.3">
      <c r="A351" s="44"/>
      <c r="B351" s="44"/>
      <c r="C351" s="45"/>
      <c r="D351" s="46"/>
      <c r="P351" s="1">
        <f t="shared" si="122"/>
        <v>1372</v>
      </c>
      <c r="Q351" s="40">
        <f t="shared" si="118"/>
        <v>102900</v>
      </c>
      <c r="R351" s="3">
        <f t="shared" si="117"/>
        <v>0</v>
      </c>
      <c r="S351" s="40">
        <f t="shared" si="119"/>
        <v>69457.5</v>
      </c>
      <c r="T351" s="4" t="str">
        <f t="shared" si="120"/>
        <v/>
      </c>
      <c r="U351" s="1" t="str">
        <f t="shared" si="121"/>
        <v/>
      </c>
    </row>
    <row r="352" spans="1:21" x14ac:dyDescent="0.3">
      <c r="A352" s="44"/>
      <c r="B352" s="44"/>
      <c r="C352" s="45"/>
      <c r="D352" s="46"/>
      <c r="P352" s="1">
        <f t="shared" si="122"/>
        <v>1376</v>
      </c>
      <c r="Q352" s="40">
        <f t="shared" si="118"/>
        <v>103200</v>
      </c>
      <c r="R352" s="3">
        <f t="shared" si="117"/>
        <v>0</v>
      </c>
      <c r="S352" s="40">
        <f t="shared" si="119"/>
        <v>69660</v>
      </c>
      <c r="T352" s="4" t="str">
        <f t="shared" si="120"/>
        <v/>
      </c>
      <c r="U352" s="1" t="str">
        <f t="shared" si="121"/>
        <v/>
      </c>
    </row>
    <row r="353" spans="1:21" x14ac:dyDescent="0.3">
      <c r="A353" s="44"/>
      <c r="B353" s="44"/>
      <c r="C353" s="45"/>
      <c r="D353" s="46"/>
      <c r="P353" s="1">
        <f t="shared" si="122"/>
        <v>1380</v>
      </c>
      <c r="Q353" s="40">
        <f t="shared" si="118"/>
        <v>103500</v>
      </c>
      <c r="R353" s="3">
        <f t="shared" si="117"/>
        <v>0</v>
      </c>
      <c r="S353" s="40">
        <f t="shared" si="119"/>
        <v>69862.5</v>
      </c>
      <c r="T353" s="4" t="str">
        <f t="shared" si="120"/>
        <v/>
      </c>
      <c r="U353" s="1" t="str">
        <f t="shared" si="121"/>
        <v/>
      </c>
    </row>
    <row r="354" spans="1:21" x14ac:dyDescent="0.3">
      <c r="A354" s="44"/>
      <c r="B354" s="44"/>
      <c r="C354" s="45"/>
      <c r="D354" s="46"/>
      <c r="P354" s="1">
        <f t="shared" si="122"/>
        <v>1384</v>
      </c>
      <c r="Q354" s="40">
        <f t="shared" si="118"/>
        <v>103800</v>
      </c>
      <c r="R354" s="3">
        <f t="shared" si="117"/>
        <v>0</v>
      </c>
      <c r="S354" s="40">
        <f t="shared" si="119"/>
        <v>70065</v>
      </c>
      <c r="T354" s="4" t="str">
        <f t="shared" si="120"/>
        <v/>
      </c>
      <c r="U354" s="1" t="str">
        <f t="shared" si="121"/>
        <v/>
      </c>
    </row>
    <row r="355" spans="1:21" x14ac:dyDescent="0.3">
      <c r="A355" s="44"/>
      <c r="B355" s="44"/>
      <c r="C355" s="45"/>
      <c r="D355" s="46"/>
      <c r="P355" s="1">
        <f t="shared" si="122"/>
        <v>1388</v>
      </c>
      <c r="Q355" s="40">
        <f t="shared" si="118"/>
        <v>104100</v>
      </c>
      <c r="R355" s="3">
        <f t="shared" si="117"/>
        <v>0</v>
      </c>
      <c r="S355" s="40">
        <f t="shared" si="119"/>
        <v>70267.5</v>
      </c>
      <c r="T355" s="4" t="str">
        <f t="shared" si="120"/>
        <v/>
      </c>
      <c r="U355" s="1" t="str">
        <f t="shared" si="121"/>
        <v/>
      </c>
    </row>
    <row r="356" spans="1:21" x14ac:dyDescent="0.3">
      <c r="A356" s="44"/>
      <c r="B356" s="44"/>
      <c r="C356" s="45"/>
      <c r="D356" s="46"/>
      <c r="P356" s="1">
        <f t="shared" si="122"/>
        <v>1392</v>
      </c>
      <c r="Q356" s="40">
        <f t="shared" si="118"/>
        <v>104400</v>
      </c>
      <c r="R356" s="3">
        <f t="shared" si="117"/>
        <v>0</v>
      </c>
      <c r="S356" s="40">
        <f t="shared" si="119"/>
        <v>70470</v>
      </c>
      <c r="T356" s="4" t="str">
        <f t="shared" si="120"/>
        <v/>
      </c>
      <c r="U356" s="1" t="str">
        <f t="shared" si="121"/>
        <v/>
      </c>
    </row>
    <row r="357" spans="1:21" x14ac:dyDescent="0.3">
      <c r="A357" s="44"/>
      <c r="B357" s="44"/>
      <c r="C357" s="45"/>
      <c r="D357" s="46"/>
      <c r="P357" s="1">
        <f t="shared" si="122"/>
        <v>1396</v>
      </c>
      <c r="Q357" s="40">
        <f t="shared" si="118"/>
        <v>104700</v>
      </c>
      <c r="R357" s="3">
        <f t="shared" si="117"/>
        <v>0</v>
      </c>
      <c r="S357" s="40">
        <f t="shared" si="119"/>
        <v>70672.5</v>
      </c>
      <c r="T357" s="4" t="str">
        <f t="shared" si="120"/>
        <v/>
      </c>
      <c r="U357" s="1" t="str">
        <f t="shared" si="121"/>
        <v/>
      </c>
    </row>
    <row r="358" spans="1:21" x14ac:dyDescent="0.3">
      <c r="A358" s="44"/>
      <c r="B358" s="44"/>
      <c r="C358" s="45"/>
      <c r="D358" s="46"/>
      <c r="P358" s="1">
        <f t="shared" si="122"/>
        <v>1400</v>
      </c>
      <c r="Q358" s="40">
        <f t="shared" si="118"/>
        <v>105000</v>
      </c>
      <c r="R358" s="3">
        <f t="shared" si="117"/>
        <v>0</v>
      </c>
      <c r="S358" s="40">
        <f t="shared" si="119"/>
        <v>70875</v>
      </c>
      <c r="T358" s="4" t="str">
        <f t="shared" si="120"/>
        <v/>
      </c>
      <c r="U358" s="1" t="str">
        <f t="shared" si="121"/>
        <v/>
      </c>
    </row>
    <row r="359" spans="1:21" x14ac:dyDescent="0.3">
      <c r="A359" s="44"/>
      <c r="B359" s="44"/>
      <c r="C359" s="45"/>
      <c r="D359" s="46"/>
      <c r="P359" s="1">
        <f t="shared" si="122"/>
        <v>1404</v>
      </c>
      <c r="Q359" s="40">
        <f t="shared" si="118"/>
        <v>105300</v>
      </c>
      <c r="R359" s="3">
        <f t="shared" si="117"/>
        <v>0</v>
      </c>
      <c r="S359" s="40">
        <f t="shared" si="119"/>
        <v>71077.5</v>
      </c>
      <c r="T359" s="4" t="str">
        <f t="shared" si="120"/>
        <v/>
      </c>
      <c r="U359" s="1" t="str">
        <f t="shared" si="121"/>
        <v/>
      </c>
    </row>
    <row r="360" spans="1:21" x14ac:dyDescent="0.3">
      <c r="A360" s="44"/>
      <c r="B360" s="44"/>
      <c r="C360" s="45"/>
      <c r="D360" s="46"/>
      <c r="P360" s="1">
        <f t="shared" si="122"/>
        <v>1408</v>
      </c>
      <c r="Q360" s="40">
        <f t="shared" si="118"/>
        <v>105600</v>
      </c>
      <c r="R360" s="3">
        <f t="shared" si="117"/>
        <v>0</v>
      </c>
      <c r="S360" s="40">
        <f t="shared" si="119"/>
        <v>71280</v>
      </c>
      <c r="T360" s="4" t="str">
        <f t="shared" si="120"/>
        <v/>
      </c>
      <c r="U360" s="1" t="str">
        <f t="shared" si="121"/>
        <v/>
      </c>
    </row>
    <row r="361" spans="1:21" x14ac:dyDescent="0.3">
      <c r="A361" s="44"/>
      <c r="B361" s="44"/>
      <c r="C361" s="45"/>
      <c r="D361" s="46"/>
      <c r="P361" s="1">
        <f t="shared" si="122"/>
        <v>1412</v>
      </c>
      <c r="Q361" s="40">
        <f t="shared" si="118"/>
        <v>105900</v>
      </c>
      <c r="R361" s="3">
        <f t="shared" si="117"/>
        <v>0</v>
      </c>
      <c r="S361" s="40">
        <f t="shared" si="119"/>
        <v>71482.5</v>
      </c>
      <c r="T361" s="4" t="str">
        <f t="shared" si="120"/>
        <v/>
      </c>
      <c r="U361" s="1" t="str">
        <f t="shared" si="121"/>
        <v/>
      </c>
    </row>
    <row r="362" spans="1:21" x14ac:dyDescent="0.3">
      <c r="A362" s="44"/>
      <c r="B362" s="44"/>
      <c r="C362" s="45"/>
      <c r="D362" s="46"/>
      <c r="P362" s="1">
        <f t="shared" si="122"/>
        <v>1416</v>
      </c>
      <c r="Q362" s="40">
        <f t="shared" si="118"/>
        <v>106200</v>
      </c>
      <c r="R362" s="3">
        <f t="shared" si="117"/>
        <v>0</v>
      </c>
      <c r="S362" s="40">
        <f t="shared" si="119"/>
        <v>71685</v>
      </c>
      <c r="T362" s="4" t="str">
        <f t="shared" si="120"/>
        <v/>
      </c>
      <c r="U362" s="1" t="str">
        <f t="shared" si="121"/>
        <v/>
      </c>
    </row>
    <row r="363" spans="1:21" x14ac:dyDescent="0.3">
      <c r="A363" s="44"/>
      <c r="B363" s="44"/>
      <c r="C363" s="45"/>
      <c r="D363" s="46"/>
      <c r="P363" s="1">
        <f t="shared" si="122"/>
        <v>1420</v>
      </c>
      <c r="Q363" s="40">
        <f t="shared" si="118"/>
        <v>106500</v>
      </c>
      <c r="R363" s="3">
        <f t="shared" si="117"/>
        <v>0</v>
      </c>
      <c r="S363" s="40">
        <f t="shared" si="119"/>
        <v>71887.5</v>
      </c>
      <c r="T363" s="4" t="str">
        <f t="shared" si="120"/>
        <v/>
      </c>
      <c r="U363" s="1" t="str">
        <f t="shared" si="121"/>
        <v/>
      </c>
    </row>
    <row r="364" spans="1:21" x14ac:dyDescent="0.3">
      <c r="A364" s="44"/>
      <c r="B364" s="44"/>
      <c r="C364" s="45"/>
      <c r="D364" s="46"/>
      <c r="P364" s="1">
        <f t="shared" si="122"/>
        <v>1424</v>
      </c>
      <c r="Q364" s="40">
        <f t="shared" si="118"/>
        <v>106800</v>
      </c>
      <c r="R364" s="3">
        <f t="shared" si="117"/>
        <v>0</v>
      </c>
      <c r="S364" s="40">
        <f t="shared" si="119"/>
        <v>72090</v>
      </c>
      <c r="T364" s="4" t="str">
        <f t="shared" si="120"/>
        <v/>
      </c>
      <c r="U364" s="1" t="str">
        <f t="shared" si="121"/>
        <v/>
      </c>
    </row>
    <row r="365" spans="1:21" x14ac:dyDescent="0.3">
      <c r="A365" s="44"/>
      <c r="B365" s="44"/>
      <c r="C365" s="45"/>
      <c r="D365" s="46"/>
      <c r="P365" s="1">
        <f t="shared" si="122"/>
        <v>1428</v>
      </c>
      <c r="Q365" s="40">
        <f t="shared" si="118"/>
        <v>107100</v>
      </c>
      <c r="R365" s="3">
        <f t="shared" si="117"/>
        <v>0</v>
      </c>
      <c r="S365" s="40">
        <f t="shared" si="119"/>
        <v>72292.5</v>
      </c>
      <c r="T365" s="4" t="str">
        <f t="shared" si="120"/>
        <v/>
      </c>
      <c r="U365" s="1" t="str">
        <f t="shared" si="121"/>
        <v/>
      </c>
    </row>
    <row r="366" spans="1:21" x14ac:dyDescent="0.3">
      <c r="A366" s="44"/>
      <c r="B366" s="44"/>
      <c r="C366" s="45"/>
      <c r="D366" s="46"/>
      <c r="P366" s="1">
        <f t="shared" si="122"/>
        <v>1432</v>
      </c>
      <c r="Q366" s="40">
        <f t="shared" si="118"/>
        <v>107400</v>
      </c>
      <c r="R366" s="3">
        <f t="shared" si="117"/>
        <v>0</v>
      </c>
      <c r="S366" s="40">
        <f t="shared" si="119"/>
        <v>72495</v>
      </c>
      <c r="T366" s="4" t="str">
        <f t="shared" si="120"/>
        <v/>
      </c>
      <c r="U366" s="1" t="str">
        <f t="shared" si="121"/>
        <v/>
      </c>
    </row>
    <row r="367" spans="1:21" x14ac:dyDescent="0.3">
      <c r="A367" s="44"/>
      <c r="B367" s="44"/>
      <c r="C367" s="45"/>
      <c r="D367" s="46"/>
      <c r="P367" s="1">
        <f t="shared" si="122"/>
        <v>1436</v>
      </c>
      <c r="Q367" s="40">
        <f t="shared" si="118"/>
        <v>107700</v>
      </c>
      <c r="R367" s="3">
        <f t="shared" si="117"/>
        <v>0</v>
      </c>
      <c r="S367" s="40">
        <f t="shared" si="119"/>
        <v>72697.5</v>
      </c>
      <c r="T367" s="4" t="str">
        <f t="shared" si="120"/>
        <v/>
      </c>
      <c r="U367" s="1" t="str">
        <f t="shared" si="121"/>
        <v/>
      </c>
    </row>
    <row r="368" spans="1:21" x14ac:dyDescent="0.3">
      <c r="A368" s="44"/>
      <c r="B368" s="44"/>
      <c r="C368" s="45"/>
      <c r="D368" s="46"/>
      <c r="P368" s="1">
        <f t="shared" si="122"/>
        <v>1440</v>
      </c>
      <c r="Q368" s="40">
        <f t="shared" si="118"/>
        <v>108000</v>
      </c>
      <c r="R368" s="3">
        <f t="shared" si="117"/>
        <v>0</v>
      </c>
      <c r="S368" s="40">
        <f t="shared" si="119"/>
        <v>72900</v>
      </c>
      <c r="T368" s="4" t="str">
        <f t="shared" si="120"/>
        <v/>
      </c>
      <c r="U368" s="1" t="str">
        <f t="shared" si="121"/>
        <v/>
      </c>
    </row>
    <row r="369" spans="1:19" x14ac:dyDescent="0.3">
      <c r="A369" s="46"/>
      <c r="B369" s="46"/>
      <c r="C369" s="46"/>
      <c r="D369" s="46"/>
      <c r="S369" s="40"/>
    </row>
    <row r="370" spans="1:19" x14ac:dyDescent="0.3">
      <c r="S370" s="40"/>
    </row>
    <row r="371" spans="1:19" x14ac:dyDescent="0.3">
      <c r="S371" s="40"/>
    </row>
    <row r="372" spans="1:19" x14ac:dyDescent="0.3">
      <c r="S372" s="40"/>
    </row>
    <row r="373" spans="1:19" x14ac:dyDescent="0.3">
      <c r="S373" s="40"/>
    </row>
    <row r="374" spans="1:19" x14ac:dyDescent="0.3">
      <c r="S374" s="40"/>
    </row>
    <row r="375" spans="1:19" x14ac:dyDescent="0.3">
      <c r="S375" s="40"/>
    </row>
    <row r="376" spans="1:19" x14ac:dyDescent="0.3">
      <c r="S376" s="40"/>
    </row>
    <row r="377" spans="1:19" x14ac:dyDescent="0.3">
      <c r="S377" s="40"/>
    </row>
    <row r="378" spans="1:19" x14ac:dyDescent="0.3">
      <c r="S378" s="40"/>
    </row>
    <row r="379" spans="1:19" x14ac:dyDescent="0.3">
      <c r="S379" s="40"/>
    </row>
    <row r="380" spans="1:19" x14ac:dyDescent="0.3">
      <c r="S380" s="40"/>
    </row>
  </sheetData>
  <sheetProtection password="8359" sheet="1" objects="1" scenarios="1" selectLockedCells="1"/>
  <mergeCells count="8">
    <mergeCell ref="B9:D9"/>
    <mergeCell ref="E9:F9"/>
    <mergeCell ref="H1:I1"/>
    <mergeCell ref="A1:B1"/>
    <mergeCell ref="E1:F1"/>
    <mergeCell ref="K2:N5"/>
    <mergeCell ref="B8:D8"/>
    <mergeCell ref="E8:F8"/>
  </mergeCells>
  <conditionalFormatting sqref="B2">
    <cfRule type="expression" dxfId="30" priority="4">
      <formula>$B$2&lt;0</formula>
    </cfRule>
    <cfRule type="expression" dxfId="29" priority="10">
      <formula>B2&lt;0</formula>
    </cfRule>
  </conditionalFormatting>
  <conditionalFormatting sqref="B9:B368">
    <cfRule type="expression" dxfId="28" priority="9">
      <formula>B9="Założenie lokaty"</formula>
    </cfRule>
  </conditionalFormatting>
  <conditionalFormatting sqref="B9:B368">
    <cfRule type="expression" dxfId="27" priority="8">
      <formula>B9="Nadpłata kredytu"</formula>
    </cfRule>
  </conditionalFormatting>
  <conditionalFormatting sqref="F3">
    <cfRule type="expression" dxfId="26" priority="7">
      <formula>$F$3&lt;1</formula>
    </cfRule>
  </conditionalFormatting>
  <conditionalFormatting sqref="F4">
    <cfRule type="expression" dxfId="25" priority="6">
      <formula>$F$4&lt;=0</formula>
    </cfRule>
  </conditionalFormatting>
  <conditionalFormatting sqref="F2">
    <cfRule type="expression" dxfId="24" priority="5">
      <formula>$F$2&lt;0</formula>
    </cfRule>
  </conditionalFormatting>
  <conditionalFormatting sqref="B4">
    <cfRule type="expression" dxfId="23" priority="3">
      <formula>$B$4&lt;0</formula>
    </cfRule>
  </conditionalFormatting>
  <conditionalFormatting sqref="B5">
    <cfRule type="expression" dxfId="22" priority="2">
      <formula>$B$5&lt;1</formula>
    </cfRule>
  </conditionalFormatting>
  <conditionalFormatting sqref="B6">
    <cfRule type="expression" dxfId="21" priority="1">
      <formula>$B$6&lt;0</formula>
    </cfRule>
  </conditionalFormatting>
  <dataValidations count="1">
    <dataValidation type="list" allowBlank="1" showInputMessage="1" showErrorMessage="1" sqref="B3">
      <formula1>$P$2:$P$3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212"/>
  <sheetViews>
    <sheetView zoomScaleNormal="100" workbookViewId="0">
      <pane xSplit="1" ySplit="11" topLeftCell="B12" activePane="bottomRight" state="frozen"/>
      <selection pane="topRight" activeCell="B1" sqref="B1"/>
      <selection pane="bottomLeft" activeCell="A10" sqref="A10"/>
      <selection pane="bottomRight" activeCell="M6" sqref="M6"/>
    </sheetView>
  </sheetViews>
  <sheetFormatPr defaultRowHeight="14.4" x14ac:dyDescent="0.3"/>
  <cols>
    <col min="1" max="1" width="3.88671875" style="1" customWidth="1"/>
    <col min="2" max="2" width="15.5546875" style="3" customWidth="1"/>
    <col min="3" max="3" width="14.77734375" style="3" customWidth="1"/>
    <col min="4" max="4" width="22.21875" style="3" customWidth="1"/>
    <col min="5" max="6" width="13.77734375" style="3" customWidth="1"/>
    <col min="7" max="8" width="14.77734375" style="3" customWidth="1"/>
    <col min="9" max="9" width="6.5546875" style="1" customWidth="1"/>
    <col min="10" max="10" width="13" style="1" customWidth="1"/>
    <col min="11" max="13" width="9.44140625" style="1" customWidth="1"/>
    <col min="14" max="14" width="9.5546875" style="1" customWidth="1"/>
    <col min="15" max="16" width="8.88671875" style="1"/>
    <col min="17" max="17" width="9.5546875" style="1" customWidth="1"/>
    <col min="18" max="18" width="7.88671875" style="1" customWidth="1"/>
    <col min="19" max="19" width="9.21875" style="1" customWidth="1"/>
    <col min="20" max="20" width="11.88671875" style="1" customWidth="1"/>
    <col min="21" max="21" width="12" style="1" hidden="1" customWidth="1"/>
    <col min="22" max="22" width="9.77734375" style="8" hidden="1" customWidth="1"/>
    <col min="23" max="23" width="13" style="1" hidden="1" customWidth="1"/>
    <col min="24" max="24" width="12" style="1" customWidth="1"/>
    <col min="25" max="16384" width="8.88671875" style="1"/>
  </cols>
  <sheetData>
    <row r="1" spans="1:23" x14ac:dyDescent="0.3">
      <c r="B1" s="22" t="s">
        <v>4</v>
      </c>
      <c r="C1" s="82">
        <v>400000</v>
      </c>
      <c r="D1" s="22" t="s">
        <v>54</v>
      </c>
      <c r="E1" s="141">
        <f>SUM(C12:C1211)+C7*C1</f>
        <v>372759.66000000003</v>
      </c>
      <c r="F1" s="142"/>
      <c r="G1" s="45"/>
      <c r="H1" s="5"/>
      <c r="I1" s="74" t="str">
        <f>IF(W3&lt;1, "Przekraczasz poziom kwoty kredytu, powyżej którego Twój kredyt w części będzie oprocentowany standardowo","")</f>
        <v/>
      </c>
      <c r="V1" s="1"/>
    </row>
    <row r="2" spans="1:23" x14ac:dyDescent="0.3">
      <c r="B2" s="26" t="s">
        <v>53</v>
      </c>
      <c r="C2" s="83">
        <v>300</v>
      </c>
      <c r="D2" s="150" t="s">
        <v>55</v>
      </c>
      <c r="E2" s="153">
        <f>SUM(F12:F1211)</f>
        <v>176366.44999999992</v>
      </c>
      <c r="F2" s="154"/>
      <c r="G2" s="45"/>
      <c r="I2" s="75" t="str">
        <f>IF(OR(C2&lt;1,C2&gt;480),"Okres kredytowania ma być większy od 0 i nie większy od 480 miesięcy","")</f>
        <v/>
      </c>
      <c r="V2" s="1" t="s">
        <v>66</v>
      </c>
      <c r="W2" s="1">
        <f>IF(OR(C4=1,C4=2),1.5%,IF(C4=3,1%,IF(C4=4,0.5%,IF(C4&gt;=5,0%,C3))))</f>
        <v>1.4999999999999999E-2</v>
      </c>
    </row>
    <row r="3" spans="1:23" ht="14.4" customHeight="1" x14ac:dyDescent="0.3">
      <c r="B3" s="26" t="s">
        <v>61</v>
      </c>
      <c r="C3" s="84">
        <v>7.0000000000000007E-2</v>
      </c>
      <c r="D3" s="151"/>
      <c r="E3" s="155"/>
      <c r="F3" s="156"/>
      <c r="G3" s="71"/>
      <c r="I3" s="75" t="str">
        <f>IF(C3&lt;0,"oprocentowanie musi być nie mniejszy niż 0%","")</f>
        <v/>
      </c>
      <c r="V3" s="1" t="s">
        <v>67</v>
      </c>
      <c r="W3" s="1">
        <f>IF(AND(C1&gt;200000,C4=1),(1-(C1-200000)/C1),IF(AND(C1&gt;400000,C4=2),(1-(C1-400000)/C1),IF(AND(C1&gt;450000,C4=3),(1-(C1-450000)/C1),IF(AND(C1&gt;500000,C4=4),(1-(C1-500000)/C1),IF(AND(C1&gt;600000,C4&gt;=5),(1-(C1-500000)/C1),1)))))</f>
        <v>1</v>
      </c>
    </row>
    <row r="4" spans="1:23" ht="14.4" customHeight="1" x14ac:dyDescent="0.3">
      <c r="B4" s="26" t="s">
        <v>69</v>
      </c>
      <c r="C4" s="96">
        <v>2</v>
      </c>
      <c r="D4" s="152"/>
      <c r="E4" s="157"/>
      <c r="F4" s="158"/>
      <c r="G4" s="93"/>
      <c r="I4" s="75" t="str">
        <f>IF(C4&lt;1, "Liczba osób w gospodarstwie domowym musi wynosić co najmniej 1","")</f>
        <v/>
      </c>
      <c r="V4" s="1"/>
    </row>
    <row r="5" spans="1:23" ht="14.4" customHeight="1" x14ac:dyDescent="0.3">
      <c r="B5" s="26" t="s">
        <v>70</v>
      </c>
      <c r="C5" s="97">
        <v>13000</v>
      </c>
      <c r="D5" s="139" t="s">
        <v>56</v>
      </c>
      <c r="E5" s="143">
        <f>E1-E2</f>
        <v>196393.21000000011</v>
      </c>
      <c r="F5" s="144"/>
      <c r="G5" s="73"/>
      <c r="H5" s="71"/>
      <c r="I5" s="75" t="str">
        <f>IF(AND(W5&gt;0,C4&gt;=1), "Przekraczasz poziom zarobków powyżej którego twoje dofinansowanie zostanie pomniejszone","")</f>
        <v/>
      </c>
      <c r="V5" s="1" t="s">
        <v>18</v>
      </c>
      <c r="W5" s="1">
        <f>IF(C4&gt;=1,IF(AND(C4=1,C5&gt;7000),(C5-7000)*0.5,IF(AND(C4=2,C5&gt;13000),(C5-13000)*0.25,IF(AND(C4=3,C5&gt;16000),(C5-16000)*0.25,IF(AND(C4=4,C5&gt;19500),(C5-19500)*0.25,IF(AND(C4&gt;=5,C5&gt;23000),(C5-13000)*0.25,0))))),10000)</f>
        <v>0</v>
      </c>
    </row>
    <row r="6" spans="1:23" ht="14.4" customHeight="1" x14ac:dyDescent="0.3">
      <c r="B6" s="26" t="s">
        <v>71</v>
      </c>
      <c r="C6" s="98">
        <v>70</v>
      </c>
      <c r="D6" s="139"/>
      <c r="E6" s="143"/>
      <c r="F6" s="144"/>
      <c r="I6" s="75" t="str">
        <f>IF(AND(W6&gt;0,C4&gt;=1), "Przekraczasz maks. pow. użytkową nier., którą kupujesz, więc Twoje dofinansowanie zostanie pomniejszone","")</f>
        <v/>
      </c>
      <c r="V6" s="1" t="s">
        <v>72</v>
      </c>
      <c r="W6" s="1">
        <f>IF(C6&lt;&gt;"",IF(C4&gt;=1,IF(C6&gt;50+25*(C4-1),50*(C6-50-25*(C4-1)),0),10000))</f>
        <v>0</v>
      </c>
    </row>
    <row r="7" spans="1:23" ht="15" customHeight="1" x14ac:dyDescent="0.3">
      <c r="B7" s="26" t="s">
        <v>58</v>
      </c>
      <c r="C7" s="85">
        <v>0</v>
      </c>
      <c r="D7" s="140"/>
      <c r="E7" s="145"/>
      <c r="F7" s="144"/>
      <c r="I7" s="75" t="str">
        <f>IF(C7&lt;0,"prowizja/ubezpieczenie nie mogą być niższe od 0%","")</f>
        <v/>
      </c>
    </row>
    <row r="8" spans="1:23" ht="15" customHeight="1" thickBot="1" x14ac:dyDescent="0.35">
      <c r="A8" s="77"/>
      <c r="B8" s="26" t="s">
        <v>64</v>
      </c>
      <c r="C8" s="85">
        <v>7.0000000000000007E-2</v>
      </c>
      <c r="D8" s="26" t="s">
        <v>59</v>
      </c>
      <c r="E8" s="148">
        <f>SUM(W12:W1211)</f>
        <v>300</v>
      </c>
      <c r="F8" s="149"/>
      <c r="I8" s="5"/>
      <c r="V8" s="1"/>
    </row>
    <row r="9" spans="1:23" ht="15" thickBot="1" x14ac:dyDescent="0.35">
      <c r="B9" s="81" t="s">
        <v>65</v>
      </c>
      <c r="C9" s="92" t="s">
        <v>66</v>
      </c>
      <c r="D9" s="87" t="s">
        <v>63</v>
      </c>
      <c r="E9" s="146">
        <f>(C12-F12)*12/C1</f>
        <v>1.4999999999999999E-2</v>
      </c>
      <c r="F9" s="147"/>
      <c r="G9" s="86" t="s">
        <v>17</v>
      </c>
      <c r="H9" s="78" t="s">
        <v>72</v>
      </c>
      <c r="I9" s="5"/>
      <c r="J9" s="135" t="s">
        <v>57</v>
      </c>
      <c r="K9" s="136"/>
      <c r="L9" s="136"/>
      <c r="M9" s="136"/>
      <c r="N9" s="137"/>
      <c r="V9" s="1"/>
    </row>
    <row r="10" spans="1:23" ht="14.4" customHeight="1" x14ac:dyDescent="0.3">
      <c r="J10" s="138"/>
      <c r="K10" s="136"/>
      <c r="L10" s="136"/>
      <c r="M10" s="136"/>
      <c r="N10" s="137"/>
    </row>
    <row r="11" spans="1:23" ht="16.2" customHeight="1" thickBot="1" x14ac:dyDescent="0.35">
      <c r="A11" s="9" t="s">
        <v>0</v>
      </c>
      <c r="B11" s="10" t="s">
        <v>68</v>
      </c>
      <c r="C11" s="10" t="s">
        <v>7</v>
      </c>
      <c r="D11" s="10" t="s">
        <v>8</v>
      </c>
      <c r="E11" s="10" t="s">
        <v>52</v>
      </c>
      <c r="F11" s="10" t="s">
        <v>51</v>
      </c>
      <c r="G11" s="79" t="s">
        <v>60</v>
      </c>
      <c r="H11" s="10" t="s">
        <v>10</v>
      </c>
      <c r="J11" s="46"/>
      <c r="K11" s="89"/>
      <c r="L11" s="89"/>
      <c r="M11" s="89"/>
      <c r="N11" s="46"/>
      <c r="P11" s="88"/>
      <c r="Q11" s="88"/>
      <c r="R11" s="58"/>
      <c r="V11" s="57" t="s">
        <v>14</v>
      </c>
      <c r="W11" s="58" t="s">
        <v>16</v>
      </c>
    </row>
    <row r="12" spans="1:23" ht="15.6" customHeight="1" x14ac:dyDescent="0.3">
      <c r="A12" s="4">
        <f>IF(C2&gt;=1,1,"")</f>
        <v>1</v>
      </c>
      <c r="B12" s="8">
        <f>IF(C2&gt;=1,ROUND(C1,2),"")</f>
        <v>400000</v>
      </c>
      <c r="C12" s="8">
        <f>IF(B12&lt;&gt;"",MAX(0,ROUND(B12*($C$3)/12,2)),"")</f>
        <v>2333.33</v>
      </c>
      <c r="D12" s="8">
        <f>IF(B12&lt;&gt;"",MIN(E12-C12,B12),"")</f>
        <v>1333.3400000000001</v>
      </c>
      <c r="E12" s="8">
        <f>IF(B12&lt;&gt;"",ROUNDUP(MIN(B12+C12,IF($H$9="krótszy okr.",C12+$C$1/$C$2,C12+B12/$C$2)),2),"")</f>
        <v>3666.67</v>
      </c>
      <c r="F12" s="8">
        <f>IF(B12&lt;&gt;"",IF(A12&lt;=120,MAX(0,ROUND(B12*(MAX(($C$3-$W$2)*$W$3,0))/12-$W$6-$W$5,2)),""),"")</f>
        <v>1833.33</v>
      </c>
      <c r="G12" s="80">
        <f>IF(B12&lt;&gt;"",IF(F12&lt;&gt;"",MAX(0,E12-F12),MAX(0,E12)),"")</f>
        <v>1833.3400000000001</v>
      </c>
      <c r="H12" s="21">
        <v>0</v>
      </c>
      <c r="J12" s="114" t="s">
        <v>49</v>
      </c>
      <c r="K12" s="130"/>
      <c r="L12" s="130"/>
      <c r="M12" s="130"/>
      <c r="N12" s="131"/>
      <c r="V12" s="8">
        <f t="shared" ref="V12:V75" si="0">IF(A12&lt;&gt;"",MIN(H12,B12-D12),0)</f>
        <v>0</v>
      </c>
      <c r="W12" s="1">
        <f t="shared" ref="W12:W75" si="1">IF(A12&lt;&gt;"",1,"")</f>
        <v>1</v>
      </c>
    </row>
    <row r="13" spans="1:23" ht="16.2" customHeight="1" thickBot="1" x14ac:dyDescent="0.35">
      <c r="A13" s="4">
        <f>IF(B13&lt;&gt;"",A12+1,"")</f>
        <v>2</v>
      </c>
      <c r="B13" s="8">
        <f t="shared" ref="B13:B76" si="2">IF(B12&lt;&gt;"",IF(ROUND(B12-D12-H12,2)&gt;0,ROUND(B12-D12-H12,2),""),"")</f>
        <v>398666.66</v>
      </c>
      <c r="C13" s="8">
        <f t="shared" ref="C13:C76" si="3">IF(B13&lt;&gt;"",MAX(0,ROUND(B13*($C$3)/12,2)),"")</f>
        <v>2325.56</v>
      </c>
      <c r="D13" s="8">
        <f t="shared" ref="D13:D76" si="4">IF(B13&lt;&gt;"",MIN(E13-C13,B13),"")</f>
        <v>1333.3400000000001</v>
      </c>
      <c r="E13" s="8">
        <f t="shared" ref="E13:E44" si="5">IF(B13&lt;&gt;"",ROUNDUP(MIN(B13+C13,IF($H$9="krótszy okr.",C13+$C$1/$C$2,C13+B13/($C$2-A12))),2),"")</f>
        <v>3658.9</v>
      </c>
      <c r="F13" s="8">
        <f t="shared" ref="F13:F76" si="6">IF(B13&lt;&gt;"",IF(A13&lt;=120,MAX(0,ROUND(B13*(MAX(($C$3-$W$2)*$W$3,0))/12-$W$6-$W$5,2)),""),"")</f>
        <v>1827.22</v>
      </c>
      <c r="G13" s="80">
        <f t="shared" ref="G13:G76" si="7">IF(B13&lt;&gt;"",IF(F13&lt;&gt;"",MAX(0,E13-F13),MAX(0,E13)),"")</f>
        <v>1831.68</v>
      </c>
      <c r="H13" s="21">
        <v>0</v>
      </c>
      <c r="J13" s="132"/>
      <c r="K13" s="133"/>
      <c r="L13" s="133"/>
      <c r="M13" s="133"/>
      <c r="N13" s="134"/>
      <c r="V13" s="8">
        <f t="shared" si="0"/>
        <v>0</v>
      </c>
      <c r="W13" s="1">
        <f t="shared" si="1"/>
        <v>1</v>
      </c>
    </row>
    <row r="14" spans="1:23" ht="15.6" x14ac:dyDescent="0.3">
      <c r="A14" s="4">
        <f>IF(B14&lt;&gt;"",A13+1,"")</f>
        <v>3</v>
      </c>
      <c r="B14" s="8">
        <f t="shared" si="2"/>
        <v>397333.32</v>
      </c>
      <c r="C14" s="8">
        <f t="shared" si="3"/>
        <v>2317.7800000000002</v>
      </c>
      <c r="D14" s="8">
        <f t="shared" si="4"/>
        <v>1333.3400000000001</v>
      </c>
      <c r="E14" s="8">
        <f t="shared" si="5"/>
        <v>3651.1200000000003</v>
      </c>
      <c r="F14" s="8">
        <f t="shared" si="6"/>
        <v>1821.11</v>
      </c>
      <c r="G14" s="80">
        <f t="shared" si="7"/>
        <v>1830.0100000000004</v>
      </c>
      <c r="H14" s="21">
        <v>0</v>
      </c>
      <c r="J14" s="46"/>
      <c r="K14" s="46"/>
      <c r="L14" s="46"/>
      <c r="M14" s="46"/>
      <c r="N14" s="46"/>
      <c r="V14" s="8">
        <f t="shared" si="0"/>
        <v>0</v>
      </c>
      <c r="W14" s="1">
        <f t="shared" si="1"/>
        <v>1</v>
      </c>
    </row>
    <row r="15" spans="1:23" ht="15.6" x14ac:dyDescent="0.3">
      <c r="A15" s="4">
        <f>IF(B15&lt;&gt;"",A14+1,"")</f>
        <v>4</v>
      </c>
      <c r="B15" s="8">
        <f t="shared" si="2"/>
        <v>395999.98</v>
      </c>
      <c r="C15" s="8">
        <f t="shared" si="3"/>
        <v>2310</v>
      </c>
      <c r="D15" s="8">
        <f t="shared" si="4"/>
        <v>1333.3400000000001</v>
      </c>
      <c r="E15" s="8">
        <f t="shared" si="5"/>
        <v>3643.34</v>
      </c>
      <c r="F15" s="8">
        <f t="shared" si="6"/>
        <v>1815</v>
      </c>
      <c r="G15" s="80">
        <f t="shared" si="7"/>
        <v>1828.3400000000001</v>
      </c>
      <c r="H15" s="21">
        <v>0</v>
      </c>
      <c r="V15" s="8">
        <f t="shared" si="0"/>
        <v>0</v>
      </c>
      <c r="W15" s="1">
        <f t="shared" si="1"/>
        <v>1</v>
      </c>
    </row>
    <row r="16" spans="1:23" ht="15.6" x14ac:dyDescent="0.3">
      <c r="A16" s="4">
        <f>IF(B16&lt;&gt;"",A15+1,"")</f>
        <v>5</v>
      </c>
      <c r="B16" s="8">
        <f t="shared" si="2"/>
        <v>394666.64</v>
      </c>
      <c r="C16" s="8">
        <f t="shared" si="3"/>
        <v>2302.2199999999998</v>
      </c>
      <c r="D16" s="8">
        <f t="shared" si="4"/>
        <v>1333.3400000000006</v>
      </c>
      <c r="E16" s="8">
        <f t="shared" si="5"/>
        <v>3635.5600000000004</v>
      </c>
      <c r="F16" s="8">
        <f t="shared" si="6"/>
        <v>1808.89</v>
      </c>
      <c r="G16" s="80">
        <f t="shared" si="7"/>
        <v>1826.6700000000003</v>
      </c>
      <c r="H16" s="21">
        <v>0</v>
      </c>
      <c r="V16" s="8">
        <f t="shared" si="0"/>
        <v>0</v>
      </c>
      <c r="W16" s="1">
        <f t="shared" si="1"/>
        <v>1</v>
      </c>
    </row>
    <row r="17" spans="1:23" ht="15.6" x14ac:dyDescent="0.3">
      <c r="A17" s="4">
        <f>IF(B17&lt;&gt;"",A16+1,"")</f>
        <v>6</v>
      </c>
      <c r="B17" s="8">
        <f t="shared" si="2"/>
        <v>393333.3</v>
      </c>
      <c r="C17" s="8">
        <f t="shared" si="3"/>
        <v>2294.44</v>
      </c>
      <c r="D17" s="8">
        <f t="shared" si="4"/>
        <v>1333.3400000000001</v>
      </c>
      <c r="E17" s="8">
        <f t="shared" si="5"/>
        <v>3627.78</v>
      </c>
      <c r="F17" s="8">
        <f t="shared" si="6"/>
        <v>1802.78</v>
      </c>
      <c r="G17" s="80">
        <f t="shared" si="7"/>
        <v>1825.0000000000002</v>
      </c>
      <c r="H17" s="21">
        <v>0</v>
      </c>
      <c r="V17" s="8">
        <f t="shared" si="0"/>
        <v>0</v>
      </c>
      <c r="W17" s="1">
        <f t="shared" si="1"/>
        <v>1</v>
      </c>
    </row>
    <row r="18" spans="1:23" ht="15.6" x14ac:dyDescent="0.3">
      <c r="A18" s="4">
        <f t="shared" ref="A18:A81" si="8">IF(B18&lt;&gt;"",A17+1,"")</f>
        <v>7</v>
      </c>
      <c r="B18" s="8">
        <f t="shared" si="2"/>
        <v>391999.96</v>
      </c>
      <c r="C18" s="8">
        <f t="shared" si="3"/>
        <v>2286.67</v>
      </c>
      <c r="D18" s="8">
        <f t="shared" si="4"/>
        <v>1333.3400000000001</v>
      </c>
      <c r="E18" s="8">
        <f t="shared" si="5"/>
        <v>3620.01</v>
      </c>
      <c r="F18" s="8">
        <f t="shared" si="6"/>
        <v>1796.67</v>
      </c>
      <c r="G18" s="80">
        <f t="shared" si="7"/>
        <v>1823.3400000000001</v>
      </c>
      <c r="H18" s="21">
        <v>0</v>
      </c>
      <c r="V18" s="8">
        <f t="shared" si="0"/>
        <v>0</v>
      </c>
      <c r="W18" s="1">
        <f t="shared" si="1"/>
        <v>1</v>
      </c>
    </row>
    <row r="19" spans="1:23" ht="15.6" x14ac:dyDescent="0.3">
      <c r="A19" s="4">
        <f t="shared" si="8"/>
        <v>8</v>
      </c>
      <c r="B19" s="8">
        <f t="shared" si="2"/>
        <v>390666.62</v>
      </c>
      <c r="C19" s="8">
        <f t="shared" si="3"/>
        <v>2278.89</v>
      </c>
      <c r="D19" s="8">
        <f t="shared" si="4"/>
        <v>1333.3400000000001</v>
      </c>
      <c r="E19" s="8">
        <f t="shared" si="5"/>
        <v>3612.23</v>
      </c>
      <c r="F19" s="8">
        <f t="shared" si="6"/>
        <v>1790.56</v>
      </c>
      <c r="G19" s="80">
        <f t="shared" si="7"/>
        <v>1821.67</v>
      </c>
      <c r="H19" s="21">
        <v>0</v>
      </c>
      <c r="V19" s="8">
        <f t="shared" si="0"/>
        <v>0</v>
      </c>
      <c r="W19" s="1">
        <f t="shared" si="1"/>
        <v>1</v>
      </c>
    </row>
    <row r="20" spans="1:23" ht="15.6" x14ac:dyDescent="0.3">
      <c r="A20" s="4">
        <f t="shared" si="8"/>
        <v>9</v>
      </c>
      <c r="B20" s="8">
        <f t="shared" si="2"/>
        <v>389333.28</v>
      </c>
      <c r="C20" s="8">
        <f t="shared" si="3"/>
        <v>2271.11</v>
      </c>
      <c r="D20" s="8">
        <f t="shared" si="4"/>
        <v>1333.3400000000001</v>
      </c>
      <c r="E20" s="8">
        <f t="shared" si="5"/>
        <v>3604.4500000000003</v>
      </c>
      <c r="F20" s="8">
        <f t="shared" si="6"/>
        <v>1784.44</v>
      </c>
      <c r="G20" s="80">
        <f t="shared" si="7"/>
        <v>1820.0100000000002</v>
      </c>
      <c r="H20" s="21">
        <v>0</v>
      </c>
      <c r="V20" s="8">
        <f t="shared" si="0"/>
        <v>0</v>
      </c>
      <c r="W20" s="1">
        <f t="shared" si="1"/>
        <v>1</v>
      </c>
    </row>
    <row r="21" spans="1:23" ht="15.6" x14ac:dyDescent="0.3">
      <c r="A21" s="4">
        <f t="shared" si="8"/>
        <v>10</v>
      </c>
      <c r="B21" s="8">
        <f t="shared" si="2"/>
        <v>387999.94</v>
      </c>
      <c r="C21" s="8">
        <f t="shared" si="3"/>
        <v>2263.33</v>
      </c>
      <c r="D21" s="8">
        <f t="shared" si="4"/>
        <v>1333.3400000000001</v>
      </c>
      <c r="E21" s="8">
        <f t="shared" si="5"/>
        <v>3596.67</v>
      </c>
      <c r="F21" s="8">
        <f t="shared" si="6"/>
        <v>1778.33</v>
      </c>
      <c r="G21" s="80">
        <f t="shared" si="7"/>
        <v>1818.3400000000001</v>
      </c>
      <c r="H21" s="21">
        <v>0</v>
      </c>
      <c r="V21" s="8">
        <f t="shared" si="0"/>
        <v>0</v>
      </c>
      <c r="W21" s="1">
        <f t="shared" si="1"/>
        <v>1</v>
      </c>
    </row>
    <row r="22" spans="1:23" ht="15.6" x14ac:dyDescent="0.3">
      <c r="A22" s="4">
        <f t="shared" si="8"/>
        <v>11</v>
      </c>
      <c r="B22" s="8">
        <f t="shared" si="2"/>
        <v>386666.6</v>
      </c>
      <c r="C22" s="8">
        <f t="shared" si="3"/>
        <v>2255.56</v>
      </c>
      <c r="D22" s="8">
        <f t="shared" si="4"/>
        <v>1333.3400000000001</v>
      </c>
      <c r="E22" s="8">
        <f t="shared" si="5"/>
        <v>3588.9</v>
      </c>
      <c r="F22" s="8">
        <f t="shared" si="6"/>
        <v>1772.22</v>
      </c>
      <c r="G22" s="80">
        <f t="shared" si="7"/>
        <v>1816.68</v>
      </c>
      <c r="H22" s="21">
        <v>0</v>
      </c>
      <c r="V22" s="8">
        <f t="shared" si="0"/>
        <v>0</v>
      </c>
      <c r="W22" s="1">
        <f t="shared" si="1"/>
        <v>1</v>
      </c>
    </row>
    <row r="23" spans="1:23" ht="15.6" x14ac:dyDescent="0.3">
      <c r="A23" s="4">
        <f t="shared" si="8"/>
        <v>12</v>
      </c>
      <c r="B23" s="8">
        <f t="shared" si="2"/>
        <v>385333.26</v>
      </c>
      <c r="C23" s="8">
        <f t="shared" si="3"/>
        <v>2247.7800000000002</v>
      </c>
      <c r="D23" s="8">
        <f t="shared" si="4"/>
        <v>1333.3400000000001</v>
      </c>
      <c r="E23" s="8">
        <f t="shared" si="5"/>
        <v>3581.1200000000003</v>
      </c>
      <c r="F23" s="8">
        <f t="shared" si="6"/>
        <v>1766.11</v>
      </c>
      <c r="G23" s="80">
        <f t="shared" si="7"/>
        <v>1815.0100000000004</v>
      </c>
      <c r="H23" s="21">
        <v>0</v>
      </c>
      <c r="V23" s="8">
        <f t="shared" si="0"/>
        <v>0</v>
      </c>
      <c r="W23" s="1">
        <f t="shared" si="1"/>
        <v>1</v>
      </c>
    </row>
    <row r="24" spans="1:23" ht="15.6" x14ac:dyDescent="0.3">
      <c r="A24" s="4">
        <f t="shared" si="8"/>
        <v>13</v>
      </c>
      <c r="B24" s="8">
        <f t="shared" si="2"/>
        <v>383999.92</v>
      </c>
      <c r="C24" s="8">
        <f t="shared" si="3"/>
        <v>2240</v>
      </c>
      <c r="D24" s="8">
        <f t="shared" si="4"/>
        <v>1333.3400000000001</v>
      </c>
      <c r="E24" s="8">
        <f t="shared" si="5"/>
        <v>3573.34</v>
      </c>
      <c r="F24" s="8">
        <f t="shared" si="6"/>
        <v>1760</v>
      </c>
      <c r="G24" s="80">
        <f t="shared" si="7"/>
        <v>1813.3400000000001</v>
      </c>
      <c r="H24" s="21">
        <v>0</v>
      </c>
      <c r="V24" s="8">
        <f t="shared" si="0"/>
        <v>0</v>
      </c>
      <c r="W24" s="1">
        <f t="shared" si="1"/>
        <v>1</v>
      </c>
    </row>
    <row r="25" spans="1:23" ht="15.6" x14ac:dyDescent="0.3">
      <c r="A25" s="4">
        <f t="shared" si="8"/>
        <v>14</v>
      </c>
      <c r="B25" s="8">
        <f t="shared" si="2"/>
        <v>382666.58</v>
      </c>
      <c r="C25" s="8">
        <f t="shared" si="3"/>
        <v>2232.2199999999998</v>
      </c>
      <c r="D25" s="8">
        <f t="shared" si="4"/>
        <v>1333.3400000000006</v>
      </c>
      <c r="E25" s="8">
        <f t="shared" si="5"/>
        <v>3565.5600000000004</v>
      </c>
      <c r="F25" s="8">
        <f t="shared" si="6"/>
        <v>1753.89</v>
      </c>
      <c r="G25" s="80">
        <f t="shared" si="7"/>
        <v>1811.6700000000003</v>
      </c>
      <c r="H25" s="21">
        <v>0</v>
      </c>
      <c r="Q25" s="16"/>
      <c r="R25" s="16"/>
      <c r="V25" s="8">
        <f t="shared" si="0"/>
        <v>0</v>
      </c>
      <c r="W25" s="1">
        <f t="shared" si="1"/>
        <v>1</v>
      </c>
    </row>
    <row r="26" spans="1:23" ht="15.6" x14ac:dyDescent="0.3">
      <c r="A26" s="4">
        <f t="shared" si="8"/>
        <v>15</v>
      </c>
      <c r="B26" s="8">
        <f t="shared" si="2"/>
        <v>381333.24</v>
      </c>
      <c r="C26" s="8">
        <f t="shared" si="3"/>
        <v>2224.44</v>
      </c>
      <c r="D26" s="8">
        <f t="shared" si="4"/>
        <v>1333.3400000000001</v>
      </c>
      <c r="E26" s="8">
        <f t="shared" si="5"/>
        <v>3557.78</v>
      </c>
      <c r="F26" s="8">
        <f t="shared" si="6"/>
        <v>1747.78</v>
      </c>
      <c r="G26" s="80">
        <f t="shared" si="7"/>
        <v>1810.0000000000002</v>
      </c>
      <c r="H26" s="21">
        <v>0</v>
      </c>
      <c r="J26" s="76"/>
      <c r="V26" s="8">
        <f t="shared" si="0"/>
        <v>0</v>
      </c>
      <c r="W26" s="1">
        <f t="shared" si="1"/>
        <v>1</v>
      </c>
    </row>
    <row r="27" spans="1:23" ht="15.6" x14ac:dyDescent="0.3">
      <c r="A27" s="4">
        <f t="shared" si="8"/>
        <v>16</v>
      </c>
      <c r="B27" s="8">
        <f t="shared" si="2"/>
        <v>379999.9</v>
      </c>
      <c r="C27" s="8">
        <f t="shared" si="3"/>
        <v>2216.67</v>
      </c>
      <c r="D27" s="8">
        <f t="shared" si="4"/>
        <v>1333.3400000000001</v>
      </c>
      <c r="E27" s="8">
        <f t="shared" si="5"/>
        <v>3550.01</v>
      </c>
      <c r="F27" s="8">
        <f t="shared" si="6"/>
        <v>1741.67</v>
      </c>
      <c r="G27" s="80">
        <f t="shared" si="7"/>
        <v>1808.3400000000001</v>
      </c>
      <c r="H27" s="21">
        <v>0</v>
      </c>
      <c r="V27" s="8">
        <f t="shared" si="0"/>
        <v>0</v>
      </c>
      <c r="W27" s="1">
        <f t="shared" si="1"/>
        <v>1</v>
      </c>
    </row>
    <row r="28" spans="1:23" ht="15.6" x14ac:dyDescent="0.3">
      <c r="A28" s="4">
        <f t="shared" si="8"/>
        <v>17</v>
      </c>
      <c r="B28" s="8">
        <f t="shared" si="2"/>
        <v>378666.56</v>
      </c>
      <c r="C28" s="8">
        <f t="shared" si="3"/>
        <v>2208.89</v>
      </c>
      <c r="D28" s="8">
        <f t="shared" si="4"/>
        <v>1333.3400000000001</v>
      </c>
      <c r="E28" s="8">
        <f t="shared" si="5"/>
        <v>3542.23</v>
      </c>
      <c r="F28" s="8">
        <f t="shared" si="6"/>
        <v>1735.56</v>
      </c>
      <c r="G28" s="80">
        <f t="shared" si="7"/>
        <v>1806.67</v>
      </c>
      <c r="H28" s="21">
        <v>0</v>
      </c>
      <c r="V28" s="8">
        <f t="shared" si="0"/>
        <v>0</v>
      </c>
      <c r="W28" s="1">
        <f t="shared" si="1"/>
        <v>1</v>
      </c>
    </row>
    <row r="29" spans="1:23" ht="15.6" x14ac:dyDescent="0.3">
      <c r="A29" s="4">
        <f t="shared" si="8"/>
        <v>18</v>
      </c>
      <c r="B29" s="8">
        <f t="shared" si="2"/>
        <v>377333.22</v>
      </c>
      <c r="C29" s="8">
        <f t="shared" si="3"/>
        <v>2201.11</v>
      </c>
      <c r="D29" s="8">
        <f t="shared" si="4"/>
        <v>1333.3400000000001</v>
      </c>
      <c r="E29" s="8">
        <f t="shared" si="5"/>
        <v>3534.4500000000003</v>
      </c>
      <c r="F29" s="8">
        <f t="shared" si="6"/>
        <v>1729.44</v>
      </c>
      <c r="G29" s="80">
        <f t="shared" si="7"/>
        <v>1805.0100000000002</v>
      </c>
      <c r="H29" s="21">
        <v>0</v>
      </c>
      <c r="V29" s="8">
        <f t="shared" si="0"/>
        <v>0</v>
      </c>
      <c r="W29" s="1">
        <f t="shared" si="1"/>
        <v>1</v>
      </c>
    </row>
    <row r="30" spans="1:23" ht="15.6" x14ac:dyDescent="0.3">
      <c r="A30" s="4">
        <f t="shared" si="8"/>
        <v>19</v>
      </c>
      <c r="B30" s="8">
        <f t="shared" si="2"/>
        <v>375999.88</v>
      </c>
      <c r="C30" s="8">
        <f t="shared" si="3"/>
        <v>2193.33</v>
      </c>
      <c r="D30" s="8">
        <f t="shared" si="4"/>
        <v>1333.3400000000001</v>
      </c>
      <c r="E30" s="8">
        <f t="shared" si="5"/>
        <v>3526.67</v>
      </c>
      <c r="F30" s="8">
        <f t="shared" si="6"/>
        <v>1723.33</v>
      </c>
      <c r="G30" s="80">
        <f t="shared" si="7"/>
        <v>1803.3400000000001</v>
      </c>
      <c r="H30" s="21">
        <v>0</v>
      </c>
      <c r="V30" s="8">
        <f t="shared" si="0"/>
        <v>0</v>
      </c>
      <c r="W30" s="1">
        <f t="shared" si="1"/>
        <v>1</v>
      </c>
    </row>
    <row r="31" spans="1:23" ht="15.6" x14ac:dyDescent="0.3">
      <c r="A31" s="4">
        <f t="shared" si="8"/>
        <v>20</v>
      </c>
      <c r="B31" s="8">
        <f t="shared" si="2"/>
        <v>374666.54</v>
      </c>
      <c r="C31" s="8">
        <f t="shared" si="3"/>
        <v>2185.5500000000002</v>
      </c>
      <c r="D31" s="8">
        <f t="shared" si="4"/>
        <v>1333.3400000000001</v>
      </c>
      <c r="E31" s="8">
        <f t="shared" si="5"/>
        <v>3518.8900000000003</v>
      </c>
      <c r="F31" s="8">
        <f t="shared" si="6"/>
        <v>1717.22</v>
      </c>
      <c r="G31" s="80">
        <f t="shared" si="7"/>
        <v>1801.6700000000003</v>
      </c>
      <c r="H31" s="21">
        <v>0</v>
      </c>
      <c r="V31" s="8">
        <f t="shared" si="0"/>
        <v>0</v>
      </c>
      <c r="W31" s="1">
        <f t="shared" si="1"/>
        <v>1</v>
      </c>
    </row>
    <row r="32" spans="1:23" ht="15.6" x14ac:dyDescent="0.3">
      <c r="A32" s="4">
        <f t="shared" si="8"/>
        <v>21</v>
      </c>
      <c r="B32" s="8">
        <f t="shared" si="2"/>
        <v>373333.2</v>
      </c>
      <c r="C32" s="8">
        <f t="shared" si="3"/>
        <v>2177.7800000000002</v>
      </c>
      <c r="D32" s="8">
        <f t="shared" si="4"/>
        <v>1333.3400000000001</v>
      </c>
      <c r="E32" s="8">
        <f t="shared" si="5"/>
        <v>3511.1200000000003</v>
      </c>
      <c r="F32" s="8">
        <f t="shared" si="6"/>
        <v>1711.11</v>
      </c>
      <c r="G32" s="80">
        <f t="shared" si="7"/>
        <v>1800.0100000000004</v>
      </c>
      <c r="H32" s="21">
        <v>0</v>
      </c>
      <c r="V32" s="8">
        <f t="shared" si="0"/>
        <v>0</v>
      </c>
      <c r="W32" s="1">
        <f t="shared" si="1"/>
        <v>1</v>
      </c>
    </row>
    <row r="33" spans="1:23" ht="15.6" x14ac:dyDescent="0.3">
      <c r="A33" s="4">
        <f t="shared" si="8"/>
        <v>22</v>
      </c>
      <c r="B33" s="8">
        <f t="shared" si="2"/>
        <v>371999.86</v>
      </c>
      <c r="C33" s="8">
        <f t="shared" si="3"/>
        <v>2170</v>
      </c>
      <c r="D33" s="8">
        <f t="shared" si="4"/>
        <v>1333.3400000000001</v>
      </c>
      <c r="E33" s="8">
        <f t="shared" si="5"/>
        <v>3503.34</v>
      </c>
      <c r="F33" s="8">
        <f t="shared" si="6"/>
        <v>1705</v>
      </c>
      <c r="G33" s="80">
        <f t="shared" si="7"/>
        <v>1798.3400000000001</v>
      </c>
      <c r="H33" s="21">
        <v>0</v>
      </c>
      <c r="V33" s="8">
        <f t="shared" si="0"/>
        <v>0</v>
      </c>
      <c r="W33" s="1">
        <f t="shared" si="1"/>
        <v>1</v>
      </c>
    </row>
    <row r="34" spans="1:23" ht="15.6" x14ac:dyDescent="0.3">
      <c r="A34" s="4">
        <f t="shared" si="8"/>
        <v>23</v>
      </c>
      <c r="B34" s="8">
        <f t="shared" si="2"/>
        <v>370666.52</v>
      </c>
      <c r="C34" s="8">
        <f t="shared" si="3"/>
        <v>2162.2199999999998</v>
      </c>
      <c r="D34" s="8">
        <f t="shared" si="4"/>
        <v>1333.3400000000006</v>
      </c>
      <c r="E34" s="8">
        <f t="shared" si="5"/>
        <v>3495.5600000000004</v>
      </c>
      <c r="F34" s="8">
        <f t="shared" si="6"/>
        <v>1698.89</v>
      </c>
      <c r="G34" s="80">
        <f t="shared" si="7"/>
        <v>1796.6700000000003</v>
      </c>
      <c r="H34" s="21">
        <v>0</v>
      </c>
      <c r="V34" s="8">
        <f t="shared" si="0"/>
        <v>0</v>
      </c>
      <c r="W34" s="1">
        <f t="shared" si="1"/>
        <v>1</v>
      </c>
    </row>
    <row r="35" spans="1:23" ht="15.6" x14ac:dyDescent="0.3">
      <c r="A35" s="4">
        <f t="shared" si="8"/>
        <v>24</v>
      </c>
      <c r="B35" s="8">
        <f t="shared" si="2"/>
        <v>369333.18</v>
      </c>
      <c r="C35" s="8">
        <f t="shared" si="3"/>
        <v>2154.44</v>
      </c>
      <c r="D35" s="8">
        <f t="shared" si="4"/>
        <v>1333.3400000000001</v>
      </c>
      <c r="E35" s="8">
        <f t="shared" si="5"/>
        <v>3487.78</v>
      </c>
      <c r="F35" s="8">
        <f t="shared" si="6"/>
        <v>1692.78</v>
      </c>
      <c r="G35" s="80">
        <f t="shared" si="7"/>
        <v>1795.0000000000002</v>
      </c>
      <c r="H35" s="21">
        <v>0</v>
      </c>
      <c r="V35" s="8">
        <f t="shared" si="0"/>
        <v>0</v>
      </c>
      <c r="W35" s="1">
        <f t="shared" si="1"/>
        <v>1</v>
      </c>
    </row>
    <row r="36" spans="1:23" ht="15.6" x14ac:dyDescent="0.3">
      <c r="A36" s="4">
        <f t="shared" si="8"/>
        <v>25</v>
      </c>
      <c r="B36" s="8">
        <f t="shared" si="2"/>
        <v>367999.84</v>
      </c>
      <c r="C36" s="8">
        <f t="shared" si="3"/>
        <v>2146.67</v>
      </c>
      <c r="D36" s="8">
        <f t="shared" si="4"/>
        <v>1333.3400000000001</v>
      </c>
      <c r="E36" s="8">
        <f t="shared" si="5"/>
        <v>3480.01</v>
      </c>
      <c r="F36" s="8">
        <f t="shared" si="6"/>
        <v>1686.67</v>
      </c>
      <c r="G36" s="80">
        <f t="shared" si="7"/>
        <v>1793.3400000000001</v>
      </c>
      <c r="H36" s="21">
        <v>0</v>
      </c>
      <c r="V36" s="8">
        <f t="shared" si="0"/>
        <v>0</v>
      </c>
      <c r="W36" s="1">
        <f t="shared" si="1"/>
        <v>1</v>
      </c>
    </row>
    <row r="37" spans="1:23" ht="15.6" x14ac:dyDescent="0.3">
      <c r="A37" s="4">
        <f t="shared" si="8"/>
        <v>26</v>
      </c>
      <c r="B37" s="8">
        <f t="shared" si="2"/>
        <v>366666.5</v>
      </c>
      <c r="C37" s="8">
        <f t="shared" si="3"/>
        <v>2138.89</v>
      </c>
      <c r="D37" s="8">
        <f t="shared" si="4"/>
        <v>1333.3400000000001</v>
      </c>
      <c r="E37" s="8">
        <f t="shared" si="5"/>
        <v>3472.23</v>
      </c>
      <c r="F37" s="8">
        <f t="shared" si="6"/>
        <v>1680.55</v>
      </c>
      <c r="G37" s="80">
        <f t="shared" si="7"/>
        <v>1791.68</v>
      </c>
      <c r="H37" s="21">
        <v>0</v>
      </c>
      <c r="V37" s="8">
        <f t="shared" si="0"/>
        <v>0</v>
      </c>
      <c r="W37" s="1">
        <f t="shared" si="1"/>
        <v>1</v>
      </c>
    </row>
    <row r="38" spans="1:23" ht="15.6" x14ac:dyDescent="0.3">
      <c r="A38" s="4">
        <f t="shared" si="8"/>
        <v>27</v>
      </c>
      <c r="B38" s="8">
        <f t="shared" si="2"/>
        <v>365333.16</v>
      </c>
      <c r="C38" s="8">
        <f t="shared" si="3"/>
        <v>2131.11</v>
      </c>
      <c r="D38" s="8">
        <f t="shared" si="4"/>
        <v>1333.3400000000001</v>
      </c>
      <c r="E38" s="8">
        <f t="shared" si="5"/>
        <v>3464.4500000000003</v>
      </c>
      <c r="F38" s="8">
        <f t="shared" si="6"/>
        <v>1674.44</v>
      </c>
      <c r="G38" s="80">
        <f t="shared" si="7"/>
        <v>1790.0100000000002</v>
      </c>
      <c r="H38" s="21">
        <v>0</v>
      </c>
      <c r="V38" s="8">
        <f t="shared" si="0"/>
        <v>0</v>
      </c>
      <c r="W38" s="1">
        <f t="shared" si="1"/>
        <v>1</v>
      </c>
    </row>
    <row r="39" spans="1:23" ht="15.6" x14ac:dyDescent="0.3">
      <c r="A39" s="4">
        <f t="shared" si="8"/>
        <v>28</v>
      </c>
      <c r="B39" s="8">
        <f t="shared" si="2"/>
        <v>363999.82</v>
      </c>
      <c r="C39" s="8">
        <f t="shared" si="3"/>
        <v>2123.33</v>
      </c>
      <c r="D39" s="8">
        <f t="shared" si="4"/>
        <v>1333.3400000000001</v>
      </c>
      <c r="E39" s="8">
        <f t="shared" si="5"/>
        <v>3456.67</v>
      </c>
      <c r="F39" s="8">
        <f t="shared" si="6"/>
        <v>1668.33</v>
      </c>
      <c r="G39" s="80">
        <f t="shared" si="7"/>
        <v>1788.3400000000001</v>
      </c>
      <c r="H39" s="21">
        <v>0</v>
      </c>
      <c r="V39" s="8">
        <f t="shared" si="0"/>
        <v>0</v>
      </c>
      <c r="W39" s="1">
        <f t="shared" si="1"/>
        <v>1</v>
      </c>
    </row>
    <row r="40" spans="1:23" ht="15.6" x14ac:dyDescent="0.3">
      <c r="A40" s="4">
        <f t="shared" si="8"/>
        <v>29</v>
      </c>
      <c r="B40" s="8">
        <f t="shared" si="2"/>
        <v>362666.48</v>
      </c>
      <c r="C40" s="8">
        <f t="shared" si="3"/>
        <v>2115.5500000000002</v>
      </c>
      <c r="D40" s="8">
        <f t="shared" si="4"/>
        <v>1333.3400000000001</v>
      </c>
      <c r="E40" s="8">
        <f t="shared" si="5"/>
        <v>3448.8900000000003</v>
      </c>
      <c r="F40" s="8">
        <f t="shared" si="6"/>
        <v>1662.22</v>
      </c>
      <c r="G40" s="80">
        <f t="shared" si="7"/>
        <v>1786.6700000000003</v>
      </c>
      <c r="H40" s="21">
        <v>0</v>
      </c>
      <c r="V40" s="8">
        <f t="shared" si="0"/>
        <v>0</v>
      </c>
      <c r="W40" s="1">
        <f t="shared" si="1"/>
        <v>1</v>
      </c>
    </row>
    <row r="41" spans="1:23" ht="15.6" x14ac:dyDescent="0.3">
      <c r="A41" s="4">
        <f t="shared" si="8"/>
        <v>30</v>
      </c>
      <c r="B41" s="8">
        <f t="shared" si="2"/>
        <v>361333.14</v>
      </c>
      <c r="C41" s="8">
        <f t="shared" si="3"/>
        <v>2107.7800000000002</v>
      </c>
      <c r="D41" s="8">
        <f t="shared" si="4"/>
        <v>1333.3400000000001</v>
      </c>
      <c r="E41" s="8">
        <f t="shared" si="5"/>
        <v>3441.1200000000003</v>
      </c>
      <c r="F41" s="8">
        <f t="shared" si="6"/>
        <v>1656.11</v>
      </c>
      <c r="G41" s="80">
        <f t="shared" si="7"/>
        <v>1785.0100000000004</v>
      </c>
      <c r="H41" s="21">
        <v>0</v>
      </c>
      <c r="V41" s="8">
        <f t="shared" si="0"/>
        <v>0</v>
      </c>
      <c r="W41" s="1">
        <f t="shared" si="1"/>
        <v>1</v>
      </c>
    </row>
    <row r="42" spans="1:23" ht="15.6" x14ac:dyDescent="0.3">
      <c r="A42" s="4">
        <f t="shared" si="8"/>
        <v>31</v>
      </c>
      <c r="B42" s="8">
        <f t="shared" si="2"/>
        <v>359999.8</v>
      </c>
      <c r="C42" s="8">
        <f t="shared" si="3"/>
        <v>2100</v>
      </c>
      <c r="D42" s="8">
        <f t="shared" si="4"/>
        <v>1333.3400000000001</v>
      </c>
      <c r="E42" s="8">
        <f t="shared" si="5"/>
        <v>3433.34</v>
      </c>
      <c r="F42" s="8">
        <f t="shared" si="6"/>
        <v>1650</v>
      </c>
      <c r="G42" s="80">
        <f t="shared" si="7"/>
        <v>1783.3400000000001</v>
      </c>
      <c r="H42" s="21">
        <v>0</v>
      </c>
      <c r="V42" s="8">
        <f t="shared" si="0"/>
        <v>0</v>
      </c>
      <c r="W42" s="1">
        <f t="shared" si="1"/>
        <v>1</v>
      </c>
    </row>
    <row r="43" spans="1:23" ht="15.6" x14ac:dyDescent="0.3">
      <c r="A43" s="4">
        <f t="shared" si="8"/>
        <v>32</v>
      </c>
      <c r="B43" s="8">
        <f t="shared" si="2"/>
        <v>358666.46</v>
      </c>
      <c r="C43" s="8">
        <f t="shared" si="3"/>
        <v>2092.2199999999998</v>
      </c>
      <c r="D43" s="8">
        <f t="shared" si="4"/>
        <v>1333.3400000000006</v>
      </c>
      <c r="E43" s="8">
        <f t="shared" si="5"/>
        <v>3425.5600000000004</v>
      </c>
      <c r="F43" s="8">
        <f t="shared" si="6"/>
        <v>1643.89</v>
      </c>
      <c r="G43" s="80">
        <f t="shared" si="7"/>
        <v>1781.6700000000003</v>
      </c>
      <c r="H43" s="21">
        <v>0</v>
      </c>
      <c r="V43" s="8">
        <f t="shared" si="0"/>
        <v>0</v>
      </c>
      <c r="W43" s="1">
        <f t="shared" si="1"/>
        <v>1</v>
      </c>
    </row>
    <row r="44" spans="1:23" ht="15.6" x14ac:dyDescent="0.3">
      <c r="A44" s="4">
        <f t="shared" si="8"/>
        <v>33</v>
      </c>
      <c r="B44" s="8">
        <f t="shared" si="2"/>
        <v>357333.12</v>
      </c>
      <c r="C44" s="8">
        <f t="shared" si="3"/>
        <v>2084.44</v>
      </c>
      <c r="D44" s="8">
        <f t="shared" si="4"/>
        <v>1333.3400000000001</v>
      </c>
      <c r="E44" s="8">
        <f t="shared" si="5"/>
        <v>3417.78</v>
      </c>
      <c r="F44" s="8">
        <f t="shared" si="6"/>
        <v>1637.78</v>
      </c>
      <c r="G44" s="80">
        <f t="shared" si="7"/>
        <v>1780.0000000000002</v>
      </c>
      <c r="H44" s="21">
        <v>0</v>
      </c>
      <c r="V44" s="8">
        <f t="shared" si="0"/>
        <v>0</v>
      </c>
      <c r="W44" s="1">
        <f t="shared" si="1"/>
        <v>1</v>
      </c>
    </row>
    <row r="45" spans="1:23" ht="15.6" x14ac:dyDescent="0.3">
      <c r="A45" s="4">
        <f t="shared" si="8"/>
        <v>34</v>
      </c>
      <c r="B45" s="8">
        <f t="shared" si="2"/>
        <v>355999.78</v>
      </c>
      <c r="C45" s="8">
        <f t="shared" si="3"/>
        <v>2076.67</v>
      </c>
      <c r="D45" s="8">
        <f t="shared" si="4"/>
        <v>1333.3400000000001</v>
      </c>
      <c r="E45" s="8">
        <f t="shared" ref="E45:E76" si="9">IF(B45&lt;&gt;"",ROUNDUP(MIN(B45+C45,IF($H$9="krótszy okr.",C45+$C$1/$C$2,C45+B45/($C$2-A44))),2),"")</f>
        <v>3410.01</v>
      </c>
      <c r="F45" s="8">
        <f t="shared" si="6"/>
        <v>1631.67</v>
      </c>
      <c r="G45" s="80">
        <f t="shared" si="7"/>
        <v>1778.3400000000001</v>
      </c>
      <c r="H45" s="21">
        <v>0</v>
      </c>
      <c r="V45" s="8">
        <f t="shared" si="0"/>
        <v>0</v>
      </c>
      <c r="W45" s="1">
        <f t="shared" si="1"/>
        <v>1</v>
      </c>
    </row>
    <row r="46" spans="1:23" ht="15.6" x14ac:dyDescent="0.3">
      <c r="A46" s="4">
        <f t="shared" si="8"/>
        <v>35</v>
      </c>
      <c r="B46" s="8">
        <f t="shared" si="2"/>
        <v>354666.44</v>
      </c>
      <c r="C46" s="8">
        <f t="shared" si="3"/>
        <v>2068.89</v>
      </c>
      <c r="D46" s="8">
        <f t="shared" si="4"/>
        <v>1333.3400000000001</v>
      </c>
      <c r="E46" s="8">
        <f t="shared" si="9"/>
        <v>3402.23</v>
      </c>
      <c r="F46" s="8">
        <f t="shared" si="6"/>
        <v>1625.55</v>
      </c>
      <c r="G46" s="80">
        <f t="shared" si="7"/>
        <v>1776.68</v>
      </c>
      <c r="H46" s="21">
        <v>0</v>
      </c>
      <c r="V46" s="8">
        <f t="shared" si="0"/>
        <v>0</v>
      </c>
      <c r="W46" s="1">
        <f t="shared" si="1"/>
        <v>1</v>
      </c>
    </row>
    <row r="47" spans="1:23" ht="15.6" x14ac:dyDescent="0.3">
      <c r="A47" s="4">
        <f t="shared" si="8"/>
        <v>36</v>
      </c>
      <c r="B47" s="8">
        <f t="shared" si="2"/>
        <v>353333.1</v>
      </c>
      <c r="C47" s="8">
        <f t="shared" si="3"/>
        <v>2061.11</v>
      </c>
      <c r="D47" s="8">
        <f t="shared" si="4"/>
        <v>1333.3400000000001</v>
      </c>
      <c r="E47" s="8">
        <f t="shared" si="9"/>
        <v>3394.4500000000003</v>
      </c>
      <c r="F47" s="8">
        <f t="shared" si="6"/>
        <v>1619.44</v>
      </c>
      <c r="G47" s="80">
        <f t="shared" si="7"/>
        <v>1775.0100000000002</v>
      </c>
      <c r="H47" s="21">
        <v>0</v>
      </c>
      <c r="V47" s="8">
        <f t="shared" si="0"/>
        <v>0</v>
      </c>
      <c r="W47" s="1">
        <f t="shared" si="1"/>
        <v>1</v>
      </c>
    </row>
    <row r="48" spans="1:23" ht="15.6" x14ac:dyDescent="0.3">
      <c r="A48" s="4">
        <f t="shared" si="8"/>
        <v>37</v>
      </c>
      <c r="B48" s="8">
        <f t="shared" si="2"/>
        <v>351999.76</v>
      </c>
      <c r="C48" s="8">
        <f t="shared" si="3"/>
        <v>2053.33</v>
      </c>
      <c r="D48" s="8">
        <f t="shared" si="4"/>
        <v>1333.3400000000001</v>
      </c>
      <c r="E48" s="8">
        <f t="shared" si="9"/>
        <v>3386.67</v>
      </c>
      <c r="F48" s="8">
        <f t="shared" si="6"/>
        <v>1613.33</v>
      </c>
      <c r="G48" s="80">
        <f t="shared" si="7"/>
        <v>1773.3400000000001</v>
      </c>
      <c r="H48" s="21">
        <v>0</v>
      </c>
      <c r="V48" s="8">
        <f t="shared" si="0"/>
        <v>0</v>
      </c>
      <c r="W48" s="1">
        <f t="shared" si="1"/>
        <v>1</v>
      </c>
    </row>
    <row r="49" spans="1:23" ht="15.6" x14ac:dyDescent="0.3">
      <c r="A49" s="4">
        <f t="shared" si="8"/>
        <v>38</v>
      </c>
      <c r="B49" s="8">
        <f t="shared" si="2"/>
        <v>350666.42</v>
      </c>
      <c r="C49" s="8">
        <f t="shared" si="3"/>
        <v>2045.55</v>
      </c>
      <c r="D49" s="8">
        <f t="shared" si="4"/>
        <v>1333.3400000000004</v>
      </c>
      <c r="E49" s="8">
        <f t="shared" si="9"/>
        <v>3378.8900000000003</v>
      </c>
      <c r="F49" s="8">
        <f t="shared" si="6"/>
        <v>1607.22</v>
      </c>
      <c r="G49" s="80">
        <f t="shared" si="7"/>
        <v>1771.6700000000003</v>
      </c>
      <c r="H49" s="21">
        <v>0</v>
      </c>
      <c r="V49" s="8">
        <f t="shared" si="0"/>
        <v>0</v>
      </c>
      <c r="W49" s="1">
        <f t="shared" si="1"/>
        <v>1</v>
      </c>
    </row>
    <row r="50" spans="1:23" ht="15.6" x14ac:dyDescent="0.3">
      <c r="A50" s="4">
        <f t="shared" si="8"/>
        <v>39</v>
      </c>
      <c r="B50" s="8">
        <f t="shared" si="2"/>
        <v>349333.08</v>
      </c>
      <c r="C50" s="8">
        <f t="shared" si="3"/>
        <v>2037.78</v>
      </c>
      <c r="D50" s="8">
        <f t="shared" si="4"/>
        <v>1333.3400000000004</v>
      </c>
      <c r="E50" s="8">
        <f t="shared" si="9"/>
        <v>3371.1200000000003</v>
      </c>
      <c r="F50" s="8">
        <f t="shared" si="6"/>
        <v>1601.11</v>
      </c>
      <c r="G50" s="80">
        <f t="shared" si="7"/>
        <v>1770.0100000000004</v>
      </c>
      <c r="H50" s="21">
        <v>0</v>
      </c>
      <c r="V50" s="8">
        <f t="shared" si="0"/>
        <v>0</v>
      </c>
      <c r="W50" s="1">
        <f t="shared" si="1"/>
        <v>1</v>
      </c>
    </row>
    <row r="51" spans="1:23" ht="15.6" x14ac:dyDescent="0.3">
      <c r="A51" s="4">
        <f t="shared" si="8"/>
        <v>40</v>
      </c>
      <c r="B51" s="8">
        <f t="shared" si="2"/>
        <v>347999.74</v>
      </c>
      <c r="C51" s="8">
        <f t="shared" si="3"/>
        <v>2030</v>
      </c>
      <c r="D51" s="8">
        <f t="shared" si="4"/>
        <v>1333.3400000000001</v>
      </c>
      <c r="E51" s="8">
        <f t="shared" si="9"/>
        <v>3363.34</v>
      </c>
      <c r="F51" s="8">
        <f t="shared" si="6"/>
        <v>1595</v>
      </c>
      <c r="G51" s="80">
        <f t="shared" si="7"/>
        <v>1768.3400000000001</v>
      </c>
      <c r="H51" s="21">
        <v>0</v>
      </c>
      <c r="V51" s="8">
        <f t="shared" si="0"/>
        <v>0</v>
      </c>
      <c r="W51" s="1">
        <f t="shared" si="1"/>
        <v>1</v>
      </c>
    </row>
    <row r="52" spans="1:23" ht="15.6" x14ac:dyDescent="0.3">
      <c r="A52" s="4">
        <f t="shared" si="8"/>
        <v>41</v>
      </c>
      <c r="B52" s="8">
        <f t="shared" si="2"/>
        <v>346666.4</v>
      </c>
      <c r="C52" s="8">
        <f t="shared" si="3"/>
        <v>2022.22</v>
      </c>
      <c r="D52" s="8">
        <f t="shared" si="4"/>
        <v>1333.3400000000004</v>
      </c>
      <c r="E52" s="8">
        <f t="shared" si="9"/>
        <v>3355.5600000000004</v>
      </c>
      <c r="F52" s="8">
        <f t="shared" si="6"/>
        <v>1588.89</v>
      </c>
      <c r="G52" s="80">
        <f t="shared" si="7"/>
        <v>1766.6700000000003</v>
      </c>
      <c r="H52" s="21">
        <v>0</v>
      </c>
      <c r="V52" s="8">
        <f t="shared" si="0"/>
        <v>0</v>
      </c>
      <c r="W52" s="1">
        <f t="shared" si="1"/>
        <v>1</v>
      </c>
    </row>
    <row r="53" spans="1:23" ht="15.6" x14ac:dyDescent="0.3">
      <c r="A53" s="4">
        <f t="shared" si="8"/>
        <v>42</v>
      </c>
      <c r="B53" s="8">
        <f t="shared" si="2"/>
        <v>345333.06</v>
      </c>
      <c r="C53" s="8">
        <f t="shared" si="3"/>
        <v>2014.44</v>
      </c>
      <c r="D53" s="8">
        <f t="shared" si="4"/>
        <v>1333.3400000000001</v>
      </c>
      <c r="E53" s="8">
        <f t="shared" si="9"/>
        <v>3347.78</v>
      </c>
      <c r="F53" s="8">
        <f t="shared" si="6"/>
        <v>1582.78</v>
      </c>
      <c r="G53" s="80">
        <f t="shared" si="7"/>
        <v>1765.0000000000002</v>
      </c>
      <c r="H53" s="21">
        <v>0</v>
      </c>
      <c r="V53" s="8">
        <f t="shared" si="0"/>
        <v>0</v>
      </c>
      <c r="W53" s="1">
        <f t="shared" si="1"/>
        <v>1</v>
      </c>
    </row>
    <row r="54" spans="1:23" ht="15.6" x14ac:dyDescent="0.3">
      <c r="A54" s="4">
        <f t="shared" si="8"/>
        <v>43</v>
      </c>
      <c r="B54" s="8">
        <f t="shared" si="2"/>
        <v>343999.72</v>
      </c>
      <c r="C54" s="8">
        <f t="shared" si="3"/>
        <v>2006.67</v>
      </c>
      <c r="D54" s="8">
        <f t="shared" si="4"/>
        <v>1333.3400000000001</v>
      </c>
      <c r="E54" s="8">
        <f t="shared" si="9"/>
        <v>3340.01</v>
      </c>
      <c r="F54" s="8">
        <f t="shared" si="6"/>
        <v>1576.67</v>
      </c>
      <c r="G54" s="80">
        <f t="shared" si="7"/>
        <v>1763.3400000000001</v>
      </c>
      <c r="H54" s="21">
        <v>0</v>
      </c>
      <c r="V54" s="8">
        <f t="shared" si="0"/>
        <v>0</v>
      </c>
      <c r="W54" s="1">
        <f t="shared" si="1"/>
        <v>1</v>
      </c>
    </row>
    <row r="55" spans="1:23" ht="15.6" x14ac:dyDescent="0.3">
      <c r="A55" s="4">
        <f t="shared" si="8"/>
        <v>44</v>
      </c>
      <c r="B55" s="8">
        <f t="shared" si="2"/>
        <v>342666.38</v>
      </c>
      <c r="C55" s="8">
        <f t="shared" si="3"/>
        <v>1998.89</v>
      </c>
      <c r="D55" s="8">
        <f t="shared" si="4"/>
        <v>1333.34</v>
      </c>
      <c r="E55" s="8">
        <f t="shared" si="9"/>
        <v>3332.23</v>
      </c>
      <c r="F55" s="8">
        <f t="shared" si="6"/>
        <v>1570.55</v>
      </c>
      <c r="G55" s="80">
        <f t="shared" si="7"/>
        <v>1761.68</v>
      </c>
      <c r="H55" s="21">
        <v>0</v>
      </c>
      <c r="V55" s="8">
        <f t="shared" si="0"/>
        <v>0</v>
      </c>
      <c r="W55" s="1">
        <f t="shared" si="1"/>
        <v>1</v>
      </c>
    </row>
    <row r="56" spans="1:23" ht="15.6" x14ac:dyDescent="0.3">
      <c r="A56" s="4">
        <f t="shared" si="8"/>
        <v>45</v>
      </c>
      <c r="B56" s="8">
        <f t="shared" si="2"/>
        <v>341333.04</v>
      </c>
      <c r="C56" s="8">
        <f t="shared" si="3"/>
        <v>1991.11</v>
      </c>
      <c r="D56" s="8">
        <f t="shared" si="4"/>
        <v>1333.3400000000004</v>
      </c>
      <c r="E56" s="8">
        <f t="shared" si="9"/>
        <v>3324.4500000000003</v>
      </c>
      <c r="F56" s="8">
        <f t="shared" si="6"/>
        <v>1564.44</v>
      </c>
      <c r="G56" s="80">
        <f t="shared" si="7"/>
        <v>1760.0100000000002</v>
      </c>
      <c r="H56" s="21">
        <v>0</v>
      </c>
      <c r="V56" s="8">
        <f t="shared" si="0"/>
        <v>0</v>
      </c>
      <c r="W56" s="1">
        <f t="shared" si="1"/>
        <v>1</v>
      </c>
    </row>
    <row r="57" spans="1:23" ht="15.6" x14ac:dyDescent="0.3">
      <c r="A57" s="4">
        <f t="shared" si="8"/>
        <v>46</v>
      </c>
      <c r="B57" s="8">
        <f t="shared" si="2"/>
        <v>339999.7</v>
      </c>
      <c r="C57" s="8">
        <f t="shared" si="3"/>
        <v>1983.33</v>
      </c>
      <c r="D57" s="8">
        <f t="shared" si="4"/>
        <v>1333.3400000000001</v>
      </c>
      <c r="E57" s="8">
        <f t="shared" si="9"/>
        <v>3316.67</v>
      </c>
      <c r="F57" s="8">
        <f t="shared" si="6"/>
        <v>1558.33</v>
      </c>
      <c r="G57" s="80">
        <f t="shared" si="7"/>
        <v>1758.3400000000001</v>
      </c>
      <c r="H57" s="21">
        <v>0</v>
      </c>
      <c r="V57" s="8">
        <f t="shared" si="0"/>
        <v>0</v>
      </c>
      <c r="W57" s="1">
        <f t="shared" si="1"/>
        <v>1</v>
      </c>
    </row>
    <row r="58" spans="1:23" ht="15.6" x14ac:dyDescent="0.3">
      <c r="A58" s="4">
        <f t="shared" si="8"/>
        <v>47</v>
      </c>
      <c r="B58" s="8">
        <f t="shared" si="2"/>
        <v>338666.36</v>
      </c>
      <c r="C58" s="8">
        <f t="shared" si="3"/>
        <v>1975.55</v>
      </c>
      <c r="D58" s="8">
        <f t="shared" si="4"/>
        <v>1333.3400000000004</v>
      </c>
      <c r="E58" s="8">
        <f t="shared" si="9"/>
        <v>3308.8900000000003</v>
      </c>
      <c r="F58" s="8">
        <f t="shared" si="6"/>
        <v>1552.22</v>
      </c>
      <c r="G58" s="80">
        <f t="shared" si="7"/>
        <v>1756.6700000000003</v>
      </c>
      <c r="H58" s="21">
        <v>0</v>
      </c>
      <c r="V58" s="8">
        <f t="shared" si="0"/>
        <v>0</v>
      </c>
      <c r="W58" s="1">
        <f t="shared" si="1"/>
        <v>1</v>
      </c>
    </row>
    <row r="59" spans="1:23" ht="15.6" x14ac:dyDescent="0.3">
      <c r="A59" s="4">
        <f t="shared" si="8"/>
        <v>48</v>
      </c>
      <c r="B59" s="8">
        <f t="shared" si="2"/>
        <v>337333.02</v>
      </c>
      <c r="C59" s="8">
        <f t="shared" si="3"/>
        <v>1967.78</v>
      </c>
      <c r="D59" s="8">
        <f t="shared" si="4"/>
        <v>1333.3400000000004</v>
      </c>
      <c r="E59" s="8">
        <f t="shared" si="9"/>
        <v>3301.1200000000003</v>
      </c>
      <c r="F59" s="8">
        <f t="shared" si="6"/>
        <v>1546.11</v>
      </c>
      <c r="G59" s="80">
        <f t="shared" si="7"/>
        <v>1755.0100000000004</v>
      </c>
      <c r="H59" s="21">
        <v>0</v>
      </c>
      <c r="V59" s="8">
        <f t="shared" si="0"/>
        <v>0</v>
      </c>
      <c r="W59" s="1">
        <f t="shared" si="1"/>
        <v>1</v>
      </c>
    </row>
    <row r="60" spans="1:23" ht="15.6" x14ac:dyDescent="0.3">
      <c r="A60" s="4">
        <f t="shared" si="8"/>
        <v>49</v>
      </c>
      <c r="B60" s="8">
        <f t="shared" si="2"/>
        <v>335999.68</v>
      </c>
      <c r="C60" s="8">
        <f t="shared" si="3"/>
        <v>1960</v>
      </c>
      <c r="D60" s="8">
        <f t="shared" si="4"/>
        <v>1333.3400000000001</v>
      </c>
      <c r="E60" s="8">
        <f t="shared" si="9"/>
        <v>3293.34</v>
      </c>
      <c r="F60" s="8">
        <f t="shared" si="6"/>
        <v>1540</v>
      </c>
      <c r="G60" s="80">
        <f t="shared" si="7"/>
        <v>1753.3400000000001</v>
      </c>
      <c r="H60" s="21">
        <v>0</v>
      </c>
      <c r="V60" s="8">
        <f t="shared" si="0"/>
        <v>0</v>
      </c>
      <c r="W60" s="1">
        <f t="shared" si="1"/>
        <v>1</v>
      </c>
    </row>
    <row r="61" spans="1:23" ht="15.6" x14ac:dyDescent="0.3">
      <c r="A61" s="4">
        <f t="shared" si="8"/>
        <v>50</v>
      </c>
      <c r="B61" s="8">
        <f t="shared" si="2"/>
        <v>334666.34000000003</v>
      </c>
      <c r="C61" s="8">
        <f t="shared" si="3"/>
        <v>1952.22</v>
      </c>
      <c r="D61" s="8">
        <f t="shared" si="4"/>
        <v>1333.3400000000004</v>
      </c>
      <c r="E61" s="8">
        <f t="shared" si="9"/>
        <v>3285.5600000000004</v>
      </c>
      <c r="F61" s="8">
        <f t="shared" si="6"/>
        <v>1533.89</v>
      </c>
      <c r="G61" s="80">
        <f t="shared" si="7"/>
        <v>1751.6700000000003</v>
      </c>
      <c r="H61" s="21">
        <v>0</v>
      </c>
      <c r="V61" s="8">
        <f t="shared" si="0"/>
        <v>0</v>
      </c>
      <c r="W61" s="1">
        <f t="shared" si="1"/>
        <v>1</v>
      </c>
    </row>
    <row r="62" spans="1:23" ht="15.6" x14ac:dyDescent="0.3">
      <c r="A62" s="4">
        <f t="shared" si="8"/>
        <v>51</v>
      </c>
      <c r="B62" s="8">
        <f t="shared" si="2"/>
        <v>333333</v>
      </c>
      <c r="C62" s="8">
        <f t="shared" si="3"/>
        <v>1944.44</v>
      </c>
      <c r="D62" s="8">
        <f t="shared" si="4"/>
        <v>1333.3400000000001</v>
      </c>
      <c r="E62" s="8">
        <f t="shared" si="9"/>
        <v>3277.78</v>
      </c>
      <c r="F62" s="8">
        <f t="shared" si="6"/>
        <v>1527.78</v>
      </c>
      <c r="G62" s="80">
        <f t="shared" si="7"/>
        <v>1750.0000000000002</v>
      </c>
      <c r="H62" s="21">
        <v>0</v>
      </c>
      <c r="V62" s="8">
        <f t="shared" si="0"/>
        <v>0</v>
      </c>
      <c r="W62" s="1">
        <f t="shared" si="1"/>
        <v>1</v>
      </c>
    </row>
    <row r="63" spans="1:23" ht="15.6" x14ac:dyDescent="0.3">
      <c r="A63" s="4">
        <f t="shared" si="8"/>
        <v>52</v>
      </c>
      <c r="B63" s="8">
        <f t="shared" si="2"/>
        <v>331999.65999999997</v>
      </c>
      <c r="C63" s="8">
        <f t="shared" si="3"/>
        <v>1936.66</v>
      </c>
      <c r="D63" s="8">
        <f t="shared" si="4"/>
        <v>1333.34</v>
      </c>
      <c r="E63" s="8">
        <f t="shared" si="9"/>
        <v>3270</v>
      </c>
      <c r="F63" s="8">
        <f t="shared" si="6"/>
        <v>1521.67</v>
      </c>
      <c r="G63" s="80">
        <f t="shared" si="7"/>
        <v>1748.33</v>
      </c>
      <c r="H63" s="21">
        <v>0</v>
      </c>
      <c r="V63" s="8">
        <f t="shared" si="0"/>
        <v>0</v>
      </c>
      <c r="W63" s="1">
        <f t="shared" si="1"/>
        <v>1</v>
      </c>
    </row>
    <row r="64" spans="1:23" ht="15.6" x14ac:dyDescent="0.3">
      <c r="A64" s="4">
        <f t="shared" si="8"/>
        <v>53</v>
      </c>
      <c r="B64" s="8">
        <f t="shared" si="2"/>
        <v>330666.32</v>
      </c>
      <c r="C64" s="8">
        <f t="shared" si="3"/>
        <v>1928.89</v>
      </c>
      <c r="D64" s="8">
        <f t="shared" si="4"/>
        <v>1333.34</v>
      </c>
      <c r="E64" s="8">
        <f t="shared" si="9"/>
        <v>3262.23</v>
      </c>
      <c r="F64" s="8">
        <f t="shared" si="6"/>
        <v>1515.55</v>
      </c>
      <c r="G64" s="80">
        <f t="shared" si="7"/>
        <v>1746.68</v>
      </c>
      <c r="H64" s="21">
        <v>0</v>
      </c>
      <c r="V64" s="8">
        <f t="shared" si="0"/>
        <v>0</v>
      </c>
      <c r="W64" s="1">
        <f t="shared" si="1"/>
        <v>1</v>
      </c>
    </row>
    <row r="65" spans="1:23" ht="15.6" x14ac:dyDescent="0.3">
      <c r="A65" s="4">
        <f t="shared" si="8"/>
        <v>54</v>
      </c>
      <c r="B65" s="8">
        <f t="shared" si="2"/>
        <v>329332.98</v>
      </c>
      <c r="C65" s="8">
        <f t="shared" si="3"/>
        <v>1921.11</v>
      </c>
      <c r="D65" s="8">
        <f t="shared" si="4"/>
        <v>1333.3400000000004</v>
      </c>
      <c r="E65" s="8">
        <f t="shared" si="9"/>
        <v>3254.4500000000003</v>
      </c>
      <c r="F65" s="8">
        <f t="shared" si="6"/>
        <v>1509.44</v>
      </c>
      <c r="G65" s="80">
        <f t="shared" si="7"/>
        <v>1745.0100000000002</v>
      </c>
      <c r="H65" s="21">
        <v>0</v>
      </c>
      <c r="V65" s="8">
        <f t="shared" si="0"/>
        <v>0</v>
      </c>
      <c r="W65" s="1">
        <f t="shared" si="1"/>
        <v>1</v>
      </c>
    </row>
    <row r="66" spans="1:23" ht="15.6" x14ac:dyDescent="0.3">
      <c r="A66" s="4">
        <f t="shared" si="8"/>
        <v>55</v>
      </c>
      <c r="B66" s="8">
        <f t="shared" si="2"/>
        <v>327999.64</v>
      </c>
      <c r="C66" s="8">
        <f t="shared" si="3"/>
        <v>1913.33</v>
      </c>
      <c r="D66" s="8">
        <f t="shared" si="4"/>
        <v>1333.3400000000001</v>
      </c>
      <c r="E66" s="8">
        <f t="shared" si="9"/>
        <v>3246.67</v>
      </c>
      <c r="F66" s="8">
        <f t="shared" si="6"/>
        <v>1503.33</v>
      </c>
      <c r="G66" s="80">
        <f t="shared" si="7"/>
        <v>1743.3400000000001</v>
      </c>
      <c r="H66" s="21">
        <v>0</v>
      </c>
      <c r="V66" s="8">
        <f t="shared" si="0"/>
        <v>0</v>
      </c>
      <c r="W66" s="1">
        <f t="shared" si="1"/>
        <v>1</v>
      </c>
    </row>
    <row r="67" spans="1:23" ht="15.6" x14ac:dyDescent="0.3">
      <c r="A67" s="4">
        <f t="shared" si="8"/>
        <v>56</v>
      </c>
      <c r="B67" s="8">
        <f t="shared" si="2"/>
        <v>326666.3</v>
      </c>
      <c r="C67" s="8">
        <f t="shared" si="3"/>
        <v>1905.55</v>
      </c>
      <c r="D67" s="8">
        <f t="shared" si="4"/>
        <v>1333.3400000000004</v>
      </c>
      <c r="E67" s="8">
        <f t="shared" si="9"/>
        <v>3238.8900000000003</v>
      </c>
      <c r="F67" s="8">
        <f t="shared" si="6"/>
        <v>1497.22</v>
      </c>
      <c r="G67" s="80">
        <f t="shared" si="7"/>
        <v>1741.6700000000003</v>
      </c>
      <c r="H67" s="21">
        <v>0</v>
      </c>
      <c r="V67" s="8">
        <f t="shared" si="0"/>
        <v>0</v>
      </c>
      <c r="W67" s="1">
        <f t="shared" si="1"/>
        <v>1</v>
      </c>
    </row>
    <row r="68" spans="1:23" ht="15.6" x14ac:dyDescent="0.3">
      <c r="A68" s="4">
        <f t="shared" si="8"/>
        <v>57</v>
      </c>
      <c r="B68" s="8">
        <f t="shared" si="2"/>
        <v>325332.96000000002</v>
      </c>
      <c r="C68" s="8">
        <f t="shared" si="3"/>
        <v>1897.78</v>
      </c>
      <c r="D68" s="8">
        <f t="shared" si="4"/>
        <v>1333.3400000000004</v>
      </c>
      <c r="E68" s="8">
        <f t="shared" si="9"/>
        <v>3231.1200000000003</v>
      </c>
      <c r="F68" s="8">
        <f t="shared" si="6"/>
        <v>1491.11</v>
      </c>
      <c r="G68" s="80">
        <f t="shared" si="7"/>
        <v>1740.0100000000004</v>
      </c>
      <c r="H68" s="21">
        <v>0</v>
      </c>
      <c r="V68" s="8">
        <f t="shared" si="0"/>
        <v>0</v>
      </c>
      <c r="W68" s="1">
        <f t="shared" si="1"/>
        <v>1</v>
      </c>
    </row>
    <row r="69" spans="1:23" ht="15.6" x14ac:dyDescent="0.3">
      <c r="A69" s="4">
        <f t="shared" si="8"/>
        <v>58</v>
      </c>
      <c r="B69" s="8">
        <f t="shared" si="2"/>
        <v>323999.62</v>
      </c>
      <c r="C69" s="8">
        <f t="shared" si="3"/>
        <v>1890</v>
      </c>
      <c r="D69" s="8">
        <f t="shared" si="4"/>
        <v>1333.3400000000001</v>
      </c>
      <c r="E69" s="8">
        <f t="shared" si="9"/>
        <v>3223.34</v>
      </c>
      <c r="F69" s="8">
        <f t="shared" si="6"/>
        <v>1485</v>
      </c>
      <c r="G69" s="80">
        <f t="shared" si="7"/>
        <v>1738.3400000000001</v>
      </c>
      <c r="H69" s="21">
        <v>0</v>
      </c>
      <c r="V69" s="8">
        <f t="shared" si="0"/>
        <v>0</v>
      </c>
      <c r="W69" s="1">
        <f t="shared" si="1"/>
        <v>1</v>
      </c>
    </row>
    <row r="70" spans="1:23" ht="15.6" x14ac:dyDescent="0.3">
      <c r="A70" s="4">
        <f t="shared" si="8"/>
        <v>59</v>
      </c>
      <c r="B70" s="8">
        <f t="shared" si="2"/>
        <v>322666.28000000003</v>
      </c>
      <c r="C70" s="8">
        <f t="shared" si="3"/>
        <v>1882.22</v>
      </c>
      <c r="D70" s="8">
        <f t="shared" si="4"/>
        <v>1333.3400000000004</v>
      </c>
      <c r="E70" s="8">
        <f t="shared" si="9"/>
        <v>3215.5600000000004</v>
      </c>
      <c r="F70" s="8">
        <f t="shared" si="6"/>
        <v>1478.89</v>
      </c>
      <c r="G70" s="80">
        <f t="shared" si="7"/>
        <v>1736.6700000000003</v>
      </c>
      <c r="H70" s="21">
        <v>0</v>
      </c>
      <c r="V70" s="8">
        <f t="shared" si="0"/>
        <v>0</v>
      </c>
      <c r="W70" s="1">
        <f t="shared" si="1"/>
        <v>1</v>
      </c>
    </row>
    <row r="71" spans="1:23" ht="15.6" x14ac:dyDescent="0.3">
      <c r="A71" s="4">
        <f t="shared" si="8"/>
        <v>60</v>
      </c>
      <c r="B71" s="8">
        <f t="shared" si="2"/>
        <v>321332.94</v>
      </c>
      <c r="C71" s="8">
        <f t="shared" si="3"/>
        <v>1874.44</v>
      </c>
      <c r="D71" s="8">
        <f t="shared" si="4"/>
        <v>1333.3400000000001</v>
      </c>
      <c r="E71" s="8">
        <f t="shared" si="9"/>
        <v>3207.78</v>
      </c>
      <c r="F71" s="8">
        <f t="shared" si="6"/>
        <v>1472.78</v>
      </c>
      <c r="G71" s="80">
        <f t="shared" si="7"/>
        <v>1735.0000000000002</v>
      </c>
      <c r="H71" s="21">
        <v>0</v>
      </c>
      <c r="V71" s="8">
        <f t="shared" si="0"/>
        <v>0</v>
      </c>
      <c r="W71" s="1">
        <f t="shared" si="1"/>
        <v>1</v>
      </c>
    </row>
    <row r="72" spans="1:23" ht="15.6" x14ac:dyDescent="0.3">
      <c r="A72" s="4">
        <f t="shared" si="8"/>
        <v>61</v>
      </c>
      <c r="B72" s="8">
        <f t="shared" si="2"/>
        <v>319999.59999999998</v>
      </c>
      <c r="C72" s="8">
        <f t="shared" si="3"/>
        <v>1866.66</v>
      </c>
      <c r="D72" s="8">
        <f t="shared" si="4"/>
        <v>1333.34</v>
      </c>
      <c r="E72" s="8">
        <f t="shared" si="9"/>
        <v>3200</v>
      </c>
      <c r="F72" s="8">
        <f t="shared" si="6"/>
        <v>1466.66</v>
      </c>
      <c r="G72" s="80">
        <f t="shared" si="7"/>
        <v>1733.34</v>
      </c>
      <c r="H72" s="21">
        <v>0</v>
      </c>
      <c r="V72" s="8">
        <f t="shared" si="0"/>
        <v>0</v>
      </c>
      <c r="W72" s="1">
        <f t="shared" si="1"/>
        <v>1</v>
      </c>
    </row>
    <row r="73" spans="1:23" ht="15.6" x14ac:dyDescent="0.3">
      <c r="A73" s="4">
        <f t="shared" si="8"/>
        <v>62</v>
      </c>
      <c r="B73" s="8">
        <f t="shared" si="2"/>
        <v>318666.26</v>
      </c>
      <c r="C73" s="8">
        <f t="shared" si="3"/>
        <v>1858.89</v>
      </c>
      <c r="D73" s="8">
        <f t="shared" si="4"/>
        <v>1333.34</v>
      </c>
      <c r="E73" s="8">
        <f t="shared" si="9"/>
        <v>3192.23</v>
      </c>
      <c r="F73" s="8">
        <f t="shared" si="6"/>
        <v>1460.55</v>
      </c>
      <c r="G73" s="80">
        <f t="shared" si="7"/>
        <v>1731.68</v>
      </c>
      <c r="H73" s="21">
        <v>0</v>
      </c>
      <c r="V73" s="8">
        <f t="shared" si="0"/>
        <v>0</v>
      </c>
      <c r="W73" s="1">
        <f t="shared" si="1"/>
        <v>1</v>
      </c>
    </row>
    <row r="74" spans="1:23" ht="15.6" x14ac:dyDescent="0.3">
      <c r="A74" s="4">
        <f t="shared" si="8"/>
        <v>63</v>
      </c>
      <c r="B74" s="8">
        <f t="shared" si="2"/>
        <v>317332.92</v>
      </c>
      <c r="C74" s="8">
        <f t="shared" si="3"/>
        <v>1851.11</v>
      </c>
      <c r="D74" s="8">
        <f t="shared" si="4"/>
        <v>1333.3400000000004</v>
      </c>
      <c r="E74" s="8">
        <f t="shared" si="9"/>
        <v>3184.4500000000003</v>
      </c>
      <c r="F74" s="8">
        <f t="shared" si="6"/>
        <v>1454.44</v>
      </c>
      <c r="G74" s="80">
        <f t="shared" si="7"/>
        <v>1730.0100000000002</v>
      </c>
      <c r="H74" s="21">
        <v>0</v>
      </c>
      <c r="V74" s="8">
        <f t="shared" si="0"/>
        <v>0</v>
      </c>
      <c r="W74" s="1">
        <f t="shared" si="1"/>
        <v>1</v>
      </c>
    </row>
    <row r="75" spans="1:23" ht="15.6" x14ac:dyDescent="0.3">
      <c r="A75" s="4">
        <f t="shared" si="8"/>
        <v>64</v>
      </c>
      <c r="B75" s="8">
        <f t="shared" si="2"/>
        <v>315999.58</v>
      </c>
      <c r="C75" s="8">
        <f t="shared" si="3"/>
        <v>1843.33</v>
      </c>
      <c r="D75" s="8">
        <f t="shared" si="4"/>
        <v>1333.3400000000001</v>
      </c>
      <c r="E75" s="8">
        <f t="shared" si="9"/>
        <v>3176.67</v>
      </c>
      <c r="F75" s="8">
        <f t="shared" si="6"/>
        <v>1448.33</v>
      </c>
      <c r="G75" s="80">
        <f t="shared" si="7"/>
        <v>1728.3400000000001</v>
      </c>
      <c r="H75" s="21">
        <v>0</v>
      </c>
      <c r="V75" s="8">
        <f t="shared" si="0"/>
        <v>0</v>
      </c>
      <c r="W75" s="1">
        <f t="shared" si="1"/>
        <v>1</v>
      </c>
    </row>
    <row r="76" spans="1:23" ht="15.6" x14ac:dyDescent="0.3">
      <c r="A76" s="4">
        <f t="shared" si="8"/>
        <v>65</v>
      </c>
      <c r="B76" s="8">
        <f t="shared" si="2"/>
        <v>314666.23999999999</v>
      </c>
      <c r="C76" s="8">
        <f t="shared" si="3"/>
        <v>1835.55</v>
      </c>
      <c r="D76" s="8">
        <f t="shared" si="4"/>
        <v>1333.3400000000004</v>
      </c>
      <c r="E76" s="8">
        <f t="shared" si="9"/>
        <v>3168.8900000000003</v>
      </c>
      <c r="F76" s="8">
        <f t="shared" si="6"/>
        <v>1442.22</v>
      </c>
      <c r="G76" s="80">
        <f t="shared" si="7"/>
        <v>1726.6700000000003</v>
      </c>
      <c r="H76" s="21">
        <v>0</v>
      </c>
      <c r="V76" s="8">
        <f t="shared" ref="V76:V139" si="10">IF(A76&lt;&gt;"",MIN(H76,B76-D76),0)</f>
        <v>0</v>
      </c>
      <c r="W76" s="1">
        <f t="shared" ref="W76:W139" si="11">IF(A76&lt;&gt;"",1,"")</f>
        <v>1</v>
      </c>
    </row>
    <row r="77" spans="1:23" ht="15.6" x14ac:dyDescent="0.3">
      <c r="A77" s="4">
        <f t="shared" si="8"/>
        <v>66</v>
      </c>
      <c r="B77" s="8">
        <f t="shared" ref="B77:B140" si="12">IF(B76&lt;&gt;"",IF(ROUND(B76-D76-H76,2)&gt;0,ROUND(B76-D76-H76,2),""),"")</f>
        <v>313332.90000000002</v>
      </c>
      <c r="C77" s="8">
        <f t="shared" ref="C77:C140" si="13">IF(B77&lt;&gt;"",MAX(0,ROUND(B77*($C$3)/12,2)),"")</f>
        <v>1827.78</v>
      </c>
      <c r="D77" s="8">
        <f t="shared" ref="D77:D140" si="14">IF(B77&lt;&gt;"",MIN(E77-C77,B77),"")</f>
        <v>1333.3400000000004</v>
      </c>
      <c r="E77" s="8">
        <f t="shared" ref="E77:E108" si="15">IF(B77&lt;&gt;"",ROUNDUP(MIN(B77+C77,IF($H$9="krótszy okr.",C77+$C$1/$C$2,C77+B77/($C$2-A76))),2),"")</f>
        <v>3161.1200000000003</v>
      </c>
      <c r="F77" s="8">
        <f t="shared" ref="F77:F140" si="16">IF(B77&lt;&gt;"",IF(A77&lt;=120,MAX(0,ROUND(B77*(MAX(($C$3-$W$2)*$W$3,0))/12-$W$6-$W$5,2)),""),"")</f>
        <v>1436.11</v>
      </c>
      <c r="G77" s="80">
        <f t="shared" ref="G77:G140" si="17">IF(B77&lt;&gt;"",IF(F77&lt;&gt;"",MAX(0,E77-F77),MAX(0,E77)),"")</f>
        <v>1725.0100000000004</v>
      </c>
      <c r="H77" s="21">
        <v>0</v>
      </c>
      <c r="V77" s="8">
        <f t="shared" si="10"/>
        <v>0</v>
      </c>
      <c r="W77" s="1">
        <f t="shared" si="11"/>
        <v>1</v>
      </c>
    </row>
    <row r="78" spans="1:23" ht="15.6" x14ac:dyDescent="0.3">
      <c r="A78" s="4">
        <f t="shared" si="8"/>
        <v>67</v>
      </c>
      <c r="B78" s="8">
        <f t="shared" si="12"/>
        <v>311999.56</v>
      </c>
      <c r="C78" s="8">
        <f t="shared" si="13"/>
        <v>1820</v>
      </c>
      <c r="D78" s="8">
        <f t="shared" si="14"/>
        <v>1333.3400000000001</v>
      </c>
      <c r="E78" s="8">
        <f t="shared" si="15"/>
        <v>3153.34</v>
      </c>
      <c r="F78" s="8">
        <f t="shared" si="16"/>
        <v>1430</v>
      </c>
      <c r="G78" s="80">
        <f t="shared" si="17"/>
        <v>1723.3400000000001</v>
      </c>
      <c r="H78" s="21">
        <v>0</v>
      </c>
      <c r="V78" s="8">
        <f t="shared" si="10"/>
        <v>0</v>
      </c>
      <c r="W78" s="1">
        <f t="shared" si="11"/>
        <v>1</v>
      </c>
    </row>
    <row r="79" spans="1:23" ht="15.6" x14ac:dyDescent="0.3">
      <c r="A79" s="4">
        <f t="shared" si="8"/>
        <v>68</v>
      </c>
      <c r="B79" s="8">
        <f t="shared" si="12"/>
        <v>310666.21999999997</v>
      </c>
      <c r="C79" s="8">
        <f t="shared" si="13"/>
        <v>1812.22</v>
      </c>
      <c r="D79" s="8">
        <f t="shared" si="14"/>
        <v>1333.3400000000004</v>
      </c>
      <c r="E79" s="8">
        <f t="shared" si="15"/>
        <v>3145.5600000000004</v>
      </c>
      <c r="F79" s="8">
        <f t="shared" si="16"/>
        <v>1423.89</v>
      </c>
      <c r="G79" s="80">
        <f t="shared" si="17"/>
        <v>1721.6700000000003</v>
      </c>
      <c r="H79" s="21">
        <v>0</v>
      </c>
      <c r="V79" s="8">
        <f t="shared" si="10"/>
        <v>0</v>
      </c>
      <c r="W79" s="1">
        <f t="shared" si="11"/>
        <v>1</v>
      </c>
    </row>
    <row r="80" spans="1:23" ht="15.6" x14ac:dyDescent="0.3">
      <c r="A80" s="4">
        <f t="shared" si="8"/>
        <v>69</v>
      </c>
      <c r="B80" s="8">
        <f t="shared" si="12"/>
        <v>309332.88</v>
      </c>
      <c r="C80" s="8">
        <f t="shared" si="13"/>
        <v>1804.44</v>
      </c>
      <c r="D80" s="8">
        <f t="shared" si="14"/>
        <v>1333.3400000000001</v>
      </c>
      <c r="E80" s="8">
        <f t="shared" si="15"/>
        <v>3137.78</v>
      </c>
      <c r="F80" s="8">
        <f t="shared" si="16"/>
        <v>1417.78</v>
      </c>
      <c r="G80" s="80">
        <f t="shared" si="17"/>
        <v>1720.0000000000002</v>
      </c>
      <c r="H80" s="21">
        <v>0</v>
      </c>
      <c r="V80" s="8">
        <f t="shared" si="10"/>
        <v>0</v>
      </c>
      <c r="W80" s="1">
        <f t="shared" si="11"/>
        <v>1</v>
      </c>
    </row>
    <row r="81" spans="1:23" ht="15.6" x14ac:dyDescent="0.3">
      <c r="A81" s="4">
        <f t="shared" si="8"/>
        <v>70</v>
      </c>
      <c r="B81" s="8">
        <f t="shared" si="12"/>
        <v>307999.53999999998</v>
      </c>
      <c r="C81" s="8">
        <f t="shared" si="13"/>
        <v>1796.66</v>
      </c>
      <c r="D81" s="8">
        <f t="shared" si="14"/>
        <v>1333.34</v>
      </c>
      <c r="E81" s="8">
        <f t="shared" si="15"/>
        <v>3130</v>
      </c>
      <c r="F81" s="8">
        <f t="shared" si="16"/>
        <v>1411.66</v>
      </c>
      <c r="G81" s="80">
        <f t="shared" si="17"/>
        <v>1718.34</v>
      </c>
      <c r="H81" s="21">
        <v>0</v>
      </c>
      <c r="V81" s="8">
        <f t="shared" si="10"/>
        <v>0</v>
      </c>
      <c r="W81" s="1">
        <f t="shared" si="11"/>
        <v>1</v>
      </c>
    </row>
    <row r="82" spans="1:23" ht="15.6" x14ac:dyDescent="0.3">
      <c r="A82" s="4">
        <f t="shared" ref="A82:A145" si="18">IF(B82&lt;&gt;"",A81+1,"")</f>
        <v>71</v>
      </c>
      <c r="B82" s="8">
        <f t="shared" si="12"/>
        <v>306666.2</v>
      </c>
      <c r="C82" s="8">
        <f t="shared" si="13"/>
        <v>1788.89</v>
      </c>
      <c r="D82" s="8">
        <f t="shared" si="14"/>
        <v>1333.34</v>
      </c>
      <c r="E82" s="8">
        <f t="shared" si="15"/>
        <v>3122.23</v>
      </c>
      <c r="F82" s="8">
        <f t="shared" si="16"/>
        <v>1405.55</v>
      </c>
      <c r="G82" s="80">
        <f t="shared" si="17"/>
        <v>1716.68</v>
      </c>
      <c r="H82" s="21">
        <v>0</v>
      </c>
      <c r="V82" s="8">
        <f t="shared" si="10"/>
        <v>0</v>
      </c>
      <c r="W82" s="1">
        <f t="shared" si="11"/>
        <v>1</v>
      </c>
    </row>
    <row r="83" spans="1:23" ht="15.6" x14ac:dyDescent="0.3">
      <c r="A83" s="4">
        <f t="shared" si="18"/>
        <v>72</v>
      </c>
      <c r="B83" s="8">
        <f t="shared" si="12"/>
        <v>305332.86</v>
      </c>
      <c r="C83" s="8">
        <f t="shared" si="13"/>
        <v>1781.11</v>
      </c>
      <c r="D83" s="8">
        <f t="shared" si="14"/>
        <v>1333.3400000000004</v>
      </c>
      <c r="E83" s="8">
        <f t="shared" si="15"/>
        <v>3114.4500000000003</v>
      </c>
      <c r="F83" s="8">
        <f t="shared" si="16"/>
        <v>1399.44</v>
      </c>
      <c r="G83" s="80">
        <f t="shared" si="17"/>
        <v>1715.0100000000002</v>
      </c>
      <c r="H83" s="21">
        <v>0</v>
      </c>
      <c r="V83" s="8">
        <f t="shared" si="10"/>
        <v>0</v>
      </c>
      <c r="W83" s="1">
        <f t="shared" si="11"/>
        <v>1</v>
      </c>
    </row>
    <row r="84" spans="1:23" ht="15.6" x14ac:dyDescent="0.3">
      <c r="A84" s="4">
        <f t="shared" si="18"/>
        <v>73</v>
      </c>
      <c r="B84" s="8">
        <f t="shared" si="12"/>
        <v>303999.52</v>
      </c>
      <c r="C84" s="8">
        <f t="shared" si="13"/>
        <v>1773.33</v>
      </c>
      <c r="D84" s="8">
        <f t="shared" si="14"/>
        <v>1333.3400000000001</v>
      </c>
      <c r="E84" s="8">
        <f t="shared" si="15"/>
        <v>3106.67</v>
      </c>
      <c r="F84" s="8">
        <f t="shared" si="16"/>
        <v>1393.33</v>
      </c>
      <c r="G84" s="80">
        <f t="shared" si="17"/>
        <v>1713.3400000000001</v>
      </c>
      <c r="H84" s="21">
        <v>0</v>
      </c>
      <c r="V84" s="8">
        <f t="shared" si="10"/>
        <v>0</v>
      </c>
      <c r="W84" s="1">
        <f t="shared" si="11"/>
        <v>1</v>
      </c>
    </row>
    <row r="85" spans="1:23" ht="15.6" x14ac:dyDescent="0.3">
      <c r="A85" s="4">
        <f t="shared" si="18"/>
        <v>74</v>
      </c>
      <c r="B85" s="8">
        <f t="shared" si="12"/>
        <v>302666.18</v>
      </c>
      <c r="C85" s="8">
        <f t="shared" si="13"/>
        <v>1765.55</v>
      </c>
      <c r="D85" s="8">
        <f t="shared" si="14"/>
        <v>1333.3400000000004</v>
      </c>
      <c r="E85" s="8">
        <f t="shared" si="15"/>
        <v>3098.8900000000003</v>
      </c>
      <c r="F85" s="8">
        <f t="shared" si="16"/>
        <v>1387.22</v>
      </c>
      <c r="G85" s="80">
        <f t="shared" si="17"/>
        <v>1711.6700000000003</v>
      </c>
      <c r="H85" s="21">
        <v>0</v>
      </c>
      <c r="V85" s="8">
        <f t="shared" si="10"/>
        <v>0</v>
      </c>
      <c r="W85" s="1">
        <f t="shared" si="11"/>
        <v>1</v>
      </c>
    </row>
    <row r="86" spans="1:23" ht="15.6" x14ac:dyDescent="0.3">
      <c r="A86" s="4">
        <f t="shared" si="18"/>
        <v>75</v>
      </c>
      <c r="B86" s="8">
        <f t="shared" si="12"/>
        <v>301332.84000000003</v>
      </c>
      <c r="C86" s="8">
        <f t="shared" si="13"/>
        <v>1757.77</v>
      </c>
      <c r="D86" s="8">
        <f t="shared" si="14"/>
        <v>1333.3400000000001</v>
      </c>
      <c r="E86" s="8">
        <f t="shared" si="15"/>
        <v>3091.11</v>
      </c>
      <c r="F86" s="8">
        <f t="shared" si="16"/>
        <v>1381.11</v>
      </c>
      <c r="G86" s="80">
        <f t="shared" si="17"/>
        <v>1710.0000000000002</v>
      </c>
      <c r="H86" s="21">
        <v>0</v>
      </c>
      <c r="V86" s="8">
        <f t="shared" si="10"/>
        <v>0</v>
      </c>
      <c r="W86" s="1">
        <f t="shared" si="11"/>
        <v>1</v>
      </c>
    </row>
    <row r="87" spans="1:23" ht="15.6" x14ac:dyDescent="0.3">
      <c r="A87" s="4">
        <f t="shared" si="18"/>
        <v>76</v>
      </c>
      <c r="B87" s="8">
        <f t="shared" si="12"/>
        <v>299999.5</v>
      </c>
      <c r="C87" s="8">
        <f t="shared" si="13"/>
        <v>1750</v>
      </c>
      <c r="D87" s="8">
        <f t="shared" si="14"/>
        <v>1333.3400000000001</v>
      </c>
      <c r="E87" s="8">
        <f t="shared" si="15"/>
        <v>3083.34</v>
      </c>
      <c r="F87" s="8">
        <f t="shared" si="16"/>
        <v>1375</v>
      </c>
      <c r="G87" s="80">
        <f t="shared" si="17"/>
        <v>1708.3400000000001</v>
      </c>
      <c r="H87" s="21">
        <v>0</v>
      </c>
      <c r="V87" s="8">
        <f t="shared" si="10"/>
        <v>0</v>
      </c>
      <c r="W87" s="1">
        <f t="shared" si="11"/>
        <v>1</v>
      </c>
    </row>
    <row r="88" spans="1:23" ht="15.6" x14ac:dyDescent="0.3">
      <c r="A88" s="4">
        <f t="shared" si="18"/>
        <v>77</v>
      </c>
      <c r="B88" s="8">
        <f t="shared" si="12"/>
        <v>298666.15999999997</v>
      </c>
      <c r="C88" s="8">
        <f t="shared" si="13"/>
        <v>1742.22</v>
      </c>
      <c r="D88" s="8">
        <f t="shared" si="14"/>
        <v>1333.3400000000004</v>
      </c>
      <c r="E88" s="8">
        <f t="shared" si="15"/>
        <v>3075.5600000000004</v>
      </c>
      <c r="F88" s="8">
        <f t="shared" si="16"/>
        <v>1368.89</v>
      </c>
      <c r="G88" s="80">
        <f t="shared" si="17"/>
        <v>1706.6700000000003</v>
      </c>
      <c r="H88" s="21">
        <v>0</v>
      </c>
      <c r="V88" s="8">
        <f t="shared" si="10"/>
        <v>0</v>
      </c>
      <c r="W88" s="1">
        <f t="shared" si="11"/>
        <v>1</v>
      </c>
    </row>
    <row r="89" spans="1:23" ht="15.6" x14ac:dyDescent="0.3">
      <c r="A89" s="4">
        <f t="shared" si="18"/>
        <v>78</v>
      </c>
      <c r="B89" s="8">
        <f t="shared" si="12"/>
        <v>297332.82</v>
      </c>
      <c r="C89" s="8">
        <f t="shared" si="13"/>
        <v>1734.44</v>
      </c>
      <c r="D89" s="8">
        <f t="shared" si="14"/>
        <v>1333.3400000000001</v>
      </c>
      <c r="E89" s="8">
        <f t="shared" si="15"/>
        <v>3067.78</v>
      </c>
      <c r="F89" s="8">
        <f t="shared" si="16"/>
        <v>1362.78</v>
      </c>
      <c r="G89" s="80">
        <f t="shared" si="17"/>
        <v>1705.0000000000002</v>
      </c>
      <c r="H89" s="21">
        <v>0</v>
      </c>
      <c r="V89" s="8">
        <f t="shared" si="10"/>
        <v>0</v>
      </c>
      <c r="W89" s="1">
        <f t="shared" si="11"/>
        <v>1</v>
      </c>
    </row>
    <row r="90" spans="1:23" ht="15.6" x14ac:dyDescent="0.3">
      <c r="A90" s="4">
        <f t="shared" si="18"/>
        <v>79</v>
      </c>
      <c r="B90" s="8">
        <f t="shared" si="12"/>
        <v>295999.48</v>
      </c>
      <c r="C90" s="8">
        <f t="shared" si="13"/>
        <v>1726.66</v>
      </c>
      <c r="D90" s="8">
        <f t="shared" si="14"/>
        <v>1333.34</v>
      </c>
      <c r="E90" s="8">
        <f t="shared" si="15"/>
        <v>3060</v>
      </c>
      <c r="F90" s="8">
        <f t="shared" si="16"/>
        <v>1356.66</v>
      </c>
      <c r="G90" s="80">
        <f t="shared" si="17"/>
        <v>1703.34</v>
      </c>
      <c r="H90" s="21">
        <v>0</v>
      </c>
      <c r="V90" s="8">
        <f t="shared" si="10"/>
        <v>0</v>
      </c>
      <c r="W90" s="1">
        <f t="shared" si="11"/>
        <v>1</v>
      </c>
    </row>
    <row r="91" spans="1:23" ht="15.6" x14ac:dyDescent="0.3">
      <c r="A91" s="4">
        <f t="shared" si="18"/>
        <v>80</v>
      </c>
      <c r="B91" s="8">
        <f t="shared" si="12"/>
        <v>294666.14</v>
      </c>
      <c r="C91" s="8">
        <f t="shared" si="13"/>
        <v>1718.89</v>
      </c>
      <c r="D91" s="8">
        <f t="shared" si="14"/>
        <v>1333.34</v>
      </c>
      <c r="E91" s="8">
        <f t="shared" si="15"/>
        <v>3052.23</v>
      </c>
      <c r="F91" s="8">
        <f t="shared" si="16"/>
        <v>1350.55</v>
      </c>
      <c r="G91" s="80">
        <f t="shared" si="17"/>
        <v>1701.68</v>
      </c>
      <c r="H91" s="21">
        <v>0</v>
      </c>
      <c r="V91" s="8">
        <f t="shared" si="10"/>
        <v>0</v>
      </c>
      <c r="W91" s="1">
        <f t="shared" si="11"/>
        <v>1</v>
      </c>
    </row>
    <row r="92" spans="1:23" ht="15.6" x14ac:dyDescent="0.3">
      <c r="A92" s="4">
        <f t="shared" si="18"/>
        <v>81</v>
      </c>
      <c r="B92" s="8">
        <f t="shared" si="12"/>
        <v>293332.8</v>
      </c>
      <c r="C92" s="8">
        <f t="shared" si="13"/>
        <v>1711.11</v>
      </c>
      <c r="D92" s="8">
        <f t="shared" si="14"/>
        <v>1333.3400000000004</v>
      </c>
      <c r="E92" s="8">
        <f t="shared" si="15"/>
        <v>3044.4500000000003</v>
      </c>
      <c r="F92" s="8">
        <f t="shared" si="16"/>
        <v>1344.44</v>
      </c>
      <c r="G92" s="80">
        <f t="shared" si="17"/>
        <v>1700.0100000000002</v>
      </c>
      <c r="H92" s="21">
        <v>0</v>
      </c>
      <c r="V92" s="8">
        <f t="shared" si="10"/>
        <v>0</v>
      </c>
      <c r="W92" s="1">
        <f t="shared" si="11"/>
        <v>1</v>
      </c>
    </row>
    <row r="93" spans="1:23" ht="15.6" x14ac:dyDescent="0.3">
      <c r="A93" s="4">
        <f t="shared" si="18"/>
        <v>82</v>
      </c>
      <c r="B93" s="8">
        <f t="shared" si="12"/>
        <v>291999.46000000002</v>
      </c>
      <c r="C93" s="8">
        <f t="shared" si="13"/>
        <v>1703.33</v>
      </c>
      <c r="D93" s="8">
        <f t="shared" si="14"/>
        <v>1333.3400000000001</v>
      </c>
      <c r="E93" s="8">
        <f t="shared" si="15"/>
        <v>3036.67</v>
      </c>
      <c r="F93" s="8">
        <f t="shared" si="16"/>
        <v>1338.33</v>
      </c>
      <c r="G93" s="80">
        <f t="shared" si="17"/>
        <v>1698.3400000000001</v>
      </c>
      <c r="H93" s="21">
        <v>0</v>
      </c>
      <c r="V93" s="8">
        <f t="shared" si="10"/>
        <v>0</v>
      </c>
      <c r="W93" s="1">
        <f t="shared" si="11"/>
        <v>1</v>
      </c>
    </row>
    <row r="94" spans="1:23" ht="15.6" x14ac:dyDescent="0.3">
      <c r="A94" s="4">
        <f t="shared" si="18"/>
        <v>83</v>
      </c>
      <c r="B94" s="8">
        <f t="shared" si="12"/>
        <v>290666.12</v>
      </c>
      <c r="C94" s="8">
        <f t="shared" si="13"/>
        <v>1695.55</v>
      </c>
      <c r="D94" s="8">
        <f t="shared" si="14"/>
        <v>1333.3400000000004</v>
      </c>
      <c r="E94" s="8">
        <f t="shared" si="15"/>
        <v>3028.8900000000003</v>
      </c>
      <c r="F94" s="8">
        <f t="shared" si="16"/>
        <v>1332.22</v>
      </c>
      <c r="G94" s="80">
        <f t="shared" si="17"/>
        <v>1696.6700000000003</v>
      </c>
      <c r="H94" s="21">
        <v>0</v>
      </c>
      <c r="V94" s="8">
        <f t="shared" si="10"/>
        <v>0</v>
      </c>
      <c r="W94" s="1">
        <f t="shared" si="11"/>
        <v>1</v>
      </c>
    </row>
    <row r="95" spans="1:23" ht="15.6" x14ac:dyDescent="0.3">
      <c r="A95" s="4">
        <f t="shared" si="18"/>
        <v>84</v>
      </c>
      <c r="B95" s="8">
        <f t="shared" si="12"/>
        <v>289332.78000000003</v>
      </c>
      <c r="C95" s="8">
        <f t="shared" si="13"/>
        <v>1687.77</v>
      </c>
      <c r="D95" s="8">
        <f t="shared" si="14"/>
        <v>1333.3400000000001</v>
      </c>
      <c r="E95" s="8">
        <f t="shared" si="15"/>
        <v>3021.11</v>
      </c>
      <c r="F95" s="8">
        <f t="shared" si="16"/>
        <v>1326.11</v>
      </c>
      <c r="G95" s="80">
        <f t="shared" si="17"/>
        <v>1695.0000000000002</v>
      </c>
      <c r="H95" s="21">
        <v>0</v>
      </c>
      <c r="V95" s="8">
        <f t="shared" si="10"/>
        <v>0</v>
      </c>
      <c r="W95" s="1">
        <f t="shared" si="11"/>
        <v>1</v>
      </c>
    </row>
    <row r="96" spans="1:23" ht="15.6" x14ac:dyDescent="0.3">
      <c r="A96" s="4">
        <f t="shared" si="18"/>
        <v>85</v>
      </c>
      <c r="B96" s="8">
        <f t="shared" si="12"/>
        <v>287999.44</v>
      </c>
      <c r="C96" s="8">
        <f t="shared" si="13"/>
        <v>1680</v>
      </c>
      <c r="D96" s="8">
        <f t="shared" si="14"/>
        <v>1333.3400000000001</v>
      </c>
      <c r="E96" s="8">
        <f t="shared" si="15"/>
        <v>3013.34</v>
      </c>
      <c r="F96" s="8">
        <f t="shared" si="16"/>
        <v>1320</v>
      </c>
      <c r="G96" s="80">
        <f t="shared" si="17"/>
        <v>1693.3400000000001</v>
      </c>
      <c r="H96" s="21">
        <v>0</v>
      </c>
      <c r="V96" s="8">
        <f t="shared" si="10"/>
        <v>0</v>
      </c>
      <c r="W96" s="1">
        <f t="shared" si="11"/>
        <v>1</v>
      </c>
    </row>
    <row r="97" spans="1:23" ht="15.6" x14ac:dyDescent="0.3">
      <c r="A97" s="4">
        <f t="shared" si="18"/>
        <v>86</v>
      </c>
      <c r="B97" s="8">
        <f t="shared" si="12"/>
        <v>286666.09999999998</v>
      </c>
      <c r="C97" s="8">
        <f t="shared" si="13"/>
        <v>1672.22</v>
      </c>
      <c r="D97" s="8">
        <f t="shared" si="14"/>
        <v>1333.3400000000004</v>
      </c>
      <c r="E97" s="8">
        <f t="shared" si="15"/>
        <v>3005.5600000000004</v>
      </c>
      <c r="F97" s="8">
        <f t="shared" si="16"/>
        <v>1313.89</v>
      </c>
      <c r="G97" s="80">
        <f t="shared" si="17"/>
        <v>1691.6700000000003</v>
      </c>
      <c r="H97" s="21">
        <v>0</v>
      </c>
      <c r="V97" s="8">
        <f t="shared" si="10"/>
        <v>0</v>
      </c>
      <c r="W97" s="1">
        <f t="shared" si="11"/>
        <v>1</v>
      </c>
    </row>
    <row r="98" spans="1:23" ht="15.6" x14ac:dyDescent="0.3">
      <c r="A98" s="4">
        <f t="shared" si="18"/>
        <v>87</v>
      </c>
      <c r="B98" s="8">
        <f t="shared" si="12"/>
        <v>285332.76</v>
      </c>
      <c r="C98" s="8">
        <f t="shared" si="13"/>
        <v>1664.44</v>
      </c>
      <c r="D98" s="8">
        <f t="shared" si="14"/>
        <v>1333.3400000000001</v>
      </c>
      <c r="E98" s="8">
        <f t="shared" si="15"/>
        <v>2997.78</v>
      </c>
      <c r="F98" s="8">
        <f t="shared" si="16"/>
        <v>1307.78</v>
      </c>
      <c r="G98" s="80">
        <f t="shared" si="17"/>
        <v>1690.0000000000002</v>
      </c>
      <c r="H98" s="21">
        <v>0</v>
      </c>
      <c r="V98" s="8">
        <f t="shared" si="10"/>
        <v>0</v>
      </c>
      <c r="W98" s="1">
        <f t="shared" si="11"/>
        <v>1</v>
      </c>
    </row>
    <row r="99" spans="1:23" ht="15.6" x14ac:dyDescent="0.3">
      <c r="A99" s="4">
        <f t="shared" si="18"/>
        <v>88</v>
      </c>
      <c r="B99" s="8">
        <f t="shared" si="12"/>
        <v>283999.42</v>
      </c>
      <c r="C99" s="8">
        <f t="shared" si="13"/>
        <v>1656.66</v>
      </c>
      <c r="D99" s="8">
        <f t="shared" si="14"/>
        <v>1333.34</v>
      </c>
      <c r="E99" s="8">
        <f t="shared" si="15"/>
        <v>2990</v>
      </c>
      <c r="F99" s="8">
        <f t="shared" si="16"/>
        <v>1301.6600000000001</v>
      </c>
      <c r="G99" s="80">
        <f t="shared" si="17"/>
        <v>1688.34</v>
      </c>
      <c r="H99" s="21">
        <v>0</v>
      </c>
      <c r="V99" s="8">
        <f t="shared" si="10"/>
        <v>0</v>
      </c>
      <c r="W99" s="1">
        <f t="shared" si="11"/>
        <v>1</v>
      </c>
    </row>
    <row r="100" spans="1:23" ht="15.6" x14ac:dyDescent="0.3">
      <c r="A100" s="4">
        <f t="shared" si="18"/>
        <v>89</v>
      </c>
      <c r="B100" s="8">
        <f t="shared" si="12"/>
        <v>282666.08</v>
      </c>
      <c r="C100" s="8">
        <f t="shared" si="13"/>
        <v>1648.89</v>
      </c>
      <c r="D100" s="8">
        <f t="shared" si="14"/>
        <v>1333.34</v>
      </c>
      <c r="E100" s="8">
        <f t="shared" si="15"/>
        <v>2982.23</v>
      </c>
      <c r="F100" s="8">
        <f t="shared" si="16"/>
        <v>1295.55</v>
      </c>
      <c r="G100" s="80">
        <f t="shared" si="17"/>
        <v>1686.68</v>
      </c>
      <c r="H100" s="21">
        <v>0</v>
      </c>
      <c r="V100" s="8">
        <f t="shared" si="10"/>
        <v>0</v>
      </c>
      <c r="W100" s="1">
        <f t="shared" si="11"/>
        <v>1</v>
      </c>
    </row>
    <row r="101" spans="1:23" ht="15.6" x14ac:dyDescent="0.3">
      <c r="A101" s="4">
        <f t="shared" si="18"/>
        <v>90</v>
      </c>
      <c r="B101" s="8">
        <f t="shared" si="12"/>
        <v>281332.74</v>
      </c>
      <c r="C101" s="8">
        <f t="shared" si="13"/>
        <v>1641.11</v>
      </c>
      <c r="D101" s="8">
        <f t="shared" si="14"/>
        <v>1333.3400000000004</v>
      </c>
      <c r="E101" s="8">
        <f t="shared" si="15"/>
        <v>2974.4500000000003</v>
      </c>
      <c r="F101" s="8">
        <f t="shared" si="16"/>
        <v>1289.44</v>
      </c>
      <c r="G101" s="80">
        <f t="shared" si="17"/>
        <v>1685.0100000000002</v>
      </c>
      <c r="H101" s="21">
        <v>0</v>
      </c>
      <c r="V101" s="8">
        <f t="shared" si="10"/>
        <v>0</v>
      </c>
      <c r="W101" s="1">
        <f t="shared" si="11"/>
        <v>1</v>
      </c>
    </row>
    <row r="102" spans="1:23" ht="15.6" x14ac:dyDescent="0.3">
      <c r="A102" s="4">
        <f t="shared" si="18"/>
        <v>91</v>
      </c>
      <c r="B102" s="8">
        <f t="shared" si="12"/>
        <v>279999.40000000002</v>
      </c>
      <c r="C102" s="8">
        <f t="shared" si="13"/>
        <v>1633.33</v>
      </c>
      <c r="D102" s="8">
        <f t="shared" si="14"/>
        <v>1333.3400000000001</v>
      </c>
      <c r="E102" s="8">
        <f t="shared" si="15"/>
        <v>2966.67</v>
      </c>
      <c r="F102" s="8">
        <f t="shared" si="16"/>
        <v>1283.33</v>
      </c>
      <c r="G102" s="80">
        <f t="shared" si="17"/>
        <v>1683.3400000000001</v>
      </c>
      <c r="H102" s="21">
        <v>0</v>
      </c>
      <c r="V102" s="8">
        <f t="shared" si="10"/>
        <v>0</v>
      </c>
      <c r="W102" s="1">
        <f t="shared" si="11"/>
        <v>1</v>
      </c>
    </row>
    <row r="103" spans="1:23" ht="15.6" x14ac:dyDescent="0.3">
      <c r="A103" s="4">
        <f t="shared" si="18"/>
        <v>92</v>
      </c>
      <c r="B103" s="8">
        <f t="shared" si="12"/>
        <v>278666.06</v>
      </c>
      <c r="C103" s="8">
        <f t="shared" si="13"/>
        <v>1625.55</v>
      </c>
      <c r="D103" s="8">
        <f t="shared" si="14"/>
        <v>1333.3400000000004</v>
      </c>
      <c r="E103" s="8">
        <f t="shared" si="15"/>
        <v>2958.8900000000003</v>
      </c>
      <c r="F103" s="8">
        <f t="shared" si="16"/>
        <v>1277.22</v>
      </c>
      <c r="G103" s="80">
        <f t="shared" si="17"/>
        <v>1681.6700000000003</v>
      </c>
      <c r="H103" s="21">
        <v>0</v>
      </c>
      <c r="V103" s="8">
        <f t="shared" si="10"/>
        <v>0</v>
      </c>
      <c r="W103" s="1">
        <f t="shared" si="11"/>
        <v>1</v>
      </c>
    </row>
    <row r="104" spans="1:23" ht="15.6" x14ac:dyDescent="0.3">
      <c r="A104" s="4">
        <f t="shared" si="18"/>
        <v>93</v>
      </c>
      <c r="B104" s="8">
        <f t="shared" si="12"/>
        <v>277332.71999999997</v>
      </c>
      <c r="C104" s="8">
        <f t="shared" si="13"/>
        <v>1617.77</v>
      </c>
      <c r="D104" s="8">
        <f t="shared" si="14"/>
        <v>1333.3400000000001</v>
      </c>
      <c r="E104" s="8">
        <f t="shared" si="15"/>
        <v>2951.11</v>
      </c>
      <c r="F104" s="8">
        <f t="shared" si="16"/>
        <v>1271.1099999999999</v>
      </c>
      <c r="G104" s="80">
        <f t="shared" si="17"/>
        <v>1680.0000000000002</v>
      </c>
      <c r="H104" s="21">
        <v>0</v>
      </c>
      <c r="V104" s="8">
        <f t="shared" si="10"/>
        <v>0</v>
      </c>
      <c r="W104" s="1">
        <f t="shared" si="11"/>
        <v>1</v>
      </c>
    </row>
    <row r="105" spans="1:23" ht="15.6" x14ac:dyDescent="0.3">
      <c r="A105" s="4">
        <f t="shared" si="18"/>
        <v>94</v>
      </c>
      <c r="B105" s="8">
        <f t="shared" si="12"/>
        <v>275999.38</v>
      </c>
      <c r="C105" s="8">
        <f t="shared" si="13"/>
        <v>1610</v>
      </c>
      <c r="D105" s="8">
        <f t="shared" si="14"/>
        <v>1333.3400000000001</v>
      </c>
      <c r="E105" s="8">
        <f t="shared" si="15"/>
        <v>2943.34</v>
      </c>
      <c r="F105" s="8">
        <f t="shared" si="16"/>
        <v>1265</v>
      </c>
      <c r="G105" s="80">
        <f t="shared" si="17"/>
        <v>1678.3400000000001</v>
      </c>
      <c r="H105" s="21">
        <v>0</v>
      </c>
      <c r="V105" s="8">
        <f t="shared" si="10"/>
        <v>0</v>
      </c>
      <c r="W105" s="1">
        <f t="shared" si="11"/>
        <v>1</v>
      </c>
    </row>
    <row r="106" spans="1:23" ht="15.6" x14ac:dyDescent="0.3">
      <c r="A106" s="4">
        <f t="shared" si="18"/>
        <v>95</v>
      </c>
      <c r="B106" s="8">
        <f t="shared" si="12"/>
        <v>274666.03999999998</v>
      </c>
      <c r="C106" s="8">
        <f t="shared" si="13"/>
        <v>1602.22</v>
      </c>
      <c r="D106" s="8">
        <f t="shared" si="14"/>
        <v>1333.3400000000004</v>
      </c>
      <c r="E106" s="8">
        <f t="shared" si="15"/>
        <v>2935.5600000000004</v>
      </c>
      <c r="F106" s="8">
        <f t="shared" si="16"/>
        <v>1258.8900000000001</v>
      </c>
      <c r="G106" s="80">
        <f t="shared" si="17"/>
        <v>1676.6700000000003</v>
      </c>
      <c r="H106" s="21">
        <v>0</v>
      </c>
      <c r="V106" s="8">
        <f t="shared" si="10"/>
        <v>0</v>
      </c>
      <c r="W106" s="1">
        <f t="shared" si="11"/>
        <v>1</v>
      </c>
    </row>
    <row r="107" spans="1:23" ht="15.6" x14ac:dyDescent="0.3">
      <c r="A107" s="4">
        <f t="shared" si="18"/>
        <v>96</v>
      </c>
      <c r="B107" s="8">
        <f t="shared" si="12"/>
        <v>273332.7</v>
      </c>
      <c r="C107" s="8">
        <f t="shared" si="13"/>
        <v>1594.44</v>
      </c>
      <c r="D107" s="8">
        <f t="shared" si="14"/>
        <v>1333.3400000000001</v>
      </c>
      <c r="E107" s="8">
        <f t="shared" si="15"/>
        <v>2927.78</v>
      </c>
      <c r="F107" s="8">
        <f t="shared" si="16"/>
        <v>1252.77</v>
      </c>
      <c r="G107" s="80">
        <f t="shared" si="17"/>
        <v>1675.0100000000002</v>
      </c>
      <c r="H107" s="21">
        <v>0</v>
      </c>
      <c r="V107" s="8">
        <f t="shared" si="10"/>
        <v>0</v>
      </c>
      <c r="W107" s="1">
        <f t="shared" si="11"/>
        <v>1</v>
      </c>
    </row>
    <row r="108" spans="1:23" ht="15.6" x14ac:dyDescent="0.3">
      <c r="A108" s="4">
        <f t="shared" si="18"/>
        <v>97</v>
      </c>
      <c r="B108" s="8">
        <f t="shared" si="12"/>
        <v>271999.35999999999</v>
      </c>
      <c r="C108" s="8">
        <f t="shared" si="13"/>
        <v>1586.66</v>
      </c>
      <c r="D108" s="8">
        <f t="shared" si="14"/>
        <v>1333.34</v>
      </c>
      <c r="E108" s="8">
        <f t="shared" si="15"/>
        <v>2920</v>
      </c>
      <c r="F108" s="8">
        <f t="shared" si="16"/>
        <v>1246.6600000000001</v>
      </c>
      <c r="G108" s="80">
        <f t="shared" si="17"/>
        <v>1673.34</v>
      </c>
      <c r="H108" s="21">
        <v>0</v>
      </c>
      <c r="V108" s="8">
        <f t="shared" si="10"/>
        <v>0</v>
      </c>
      <c r="W108" s="1">
        <f t="shared" si="11"/>
        <v>1</v>
      </c>
    </row>
    <row r="109" spans="1:23" ht="15.6" x14ac:dyDescent="0.3">
      <c r="A109" s="4">
        <f t="shared" si="18"/>
        <v>98</v>
      </c>
      <c r="B109" s="8">
        <f t="shared" si="12"/>
        <v>270666.02</v>
      </c>
      <c r="C109" s="8">
        <f t="shared" si="13"/>
        <v>1578.89</v>
      </c>
      <c r="D109" s="8">
        <f t="shared" si="14"/>
        <v>1333.34</v>
      </c>
      <c r="E109" s="8">
        <f t="shared" ref="E109:E131" si="19">IF(B109&lt;&gt;"",ROUNDUP(MIN(B109+C109,IF($H$9="krótszy okr.",C109+$C$1/$C$2,C109+B109/($C$2-A108))),2),"")</f>
        <v>2912.23</v>
      </c>
      <c r="F109" s="8">
        <f t="shared" si="16"/>
        <v>1240.55</v>
      </c>
      <c r="G109" s="80">
        <f t="shared" si="17"/>
        <v>1671.68</v>
      </c>
      <c r="H109" s="21">
        <v>0</v>
      </c>
      <c r="V109" s="8">
        <f t="shared" si="10"/>
        <v>0</v>
      </c>
      <c r="W109" s="1">
        <f t="shared" si="11"/>
        <v>1</v>
      </c>
    </row>
    <row r="110" spans="1:23" ht="15.6" x14ac:dyDescent="0.3">
      <c r="A110" s="4">
        <f t="shared" si="18"/>
        <v>99</v>
      </c>
      <c r="B110" s="8">
        <f t="shared" si="12"/>
        <v>269332.68</v>
      </c>
      <c r="C110" s="8">
        <f t="shared" si="13"/>
        <v>1571.11</v>
      </c>
      <c r="D110" s="8">
        <f t="shared" si="14"/>
        <v>1333.3400000000004</v>
      </c>
      <c r="E110" s="8">
        <f t="shared" si="19"/>
        <v>2904.4500000000003</v>
      </c>
      <c r="F110" s="8">
        <f t="shared" si="16"/>
        <v>1234.44</v>
      </c>
      <c r="G110" s="80">
        <f t="shared" si="17"/>
        <v>1670.0100000000002</v>
      </c>
      <c r="H110" s="21">
        <v>0</v>
      </c>
      <c r="V110" s="8">
        <f t="shared" si="10"/>
        <v>0</v>
      </c>
      <c r="W110" s="1">
        <f t="shared" si="11"/>
        <v>1</v>
      </c>
    </row>
    <row r="111" spans="1:23" ht="15.6" x14ac:dyDescent="0.3">
      <c r="A111" s="4">
        <f t="shared" si="18"/>
        <v>100</v>
      </c>
      <c r="B111" s="8">
        <f t="shared" si="12"/>
        <v>267999.34000000003</v>
      </c>
      <c r="C111" s="8">
        <f t="shared" si="13"/>
        <v>1563.33</v>
      </c>
      <c r="D111" s="8">
        <f t="shared" si="14"/>
        <v>1333.3400000000001</v>
      </c>
      <c r="E111" s="8">
        <f t="shared" si="19"/>
        <v>2896.67</v>
      </c>
      <c r="F111" s="8">
        <f t="shared" si="16"/>
        <v>1228.33</v>
      </c>
      <c r="G111" s="80">
        <f t="shared" si="17"/>
        <v>1668.3400000000001</v>
      </c>
      <c r="H111" s="21">
        <v>0</v>
      </c>
      <c r="V111" s="8">
        <f t="shared" si="10"/>
        <v>0</v>
      </c>
      <c r="W111" s="1">
        <f t="shared" si="11"/>
        <v>1</v>
      </c>
    </row>
    <row r="112" spans="1:23" ht="15.6" x14ac:dyDescent="0.3">
      <c r="A112" s="4">
        <f t="shared" si="18"/>
        <v>101</v>
      </c>
      <c r="B112" s="8">
        <f t="shared" si="12"/>
        <v>266666</v>
      </c>
      <c r="C112" s="8">
        <f t="shared" si="13"/>
        <v>1555.55</v>
      </c>
      <c r="D112" s="8">
        <f t="shared" si="14"/>
        <v>1333.3300000000002</v>
      </c>
      <c r="E112" s="8">
        <f t="shared" si="19"/>
        <v>2888.88</v>
      </c>
      <c r="F112" s="8">
        <f t="shared" si="16"/>
        <v>1222.22</v>
      </c>
      <c r="G112" s="80">
        <f t="shared" si="17"/>
        <v>1666.66</v>
      </c>
      <c r="H112" s="21">
        <v>0</v>
      </c>
      <c r="V112" s="8">
        <f t="shared" si="10"/>
        <v>0</v>
      </c>
      <c r="W112" s="1">
        <f t="shared" si="11"/>
        <v>1</v>
      </c>
    </row>
    <row r="113" spans="1:23" ht="15.6" x14ac:dyDescent="0.3">
      <c r="A113" s="4">
        <f t="shared" si="18"/>
        <v>102</v>
      </c>
      <c r="B113" s="8">
        <f t="shared" si="12"/>
        <v>265332.67</v>
      </c>
      <c r="C113" s="8">
        <f t="shared" si="13"/>
        <v>1547.77</v>
      </c>
      <c r="D113" s="8">
        <f t="shared" si="14"/>
        <v>1333.33</v>
      </c>
      <c r="E113" s="8">
        <f t="shared" si="19"/>
        <v>2881.1</v>
      </c>
      <c r="F113" s="8">
        <f t="shared" si="16"/>
        <v>1216.1099999999999</v>
      </c>
      <c r="G113" s="80">
        <f t="shared" si="17"/>
        <v>1664.99</v>
      </c>
      <c r="H113" s="21">
        <v>0</v>
      </c>
      <c r="V113" s="8">
        <f t="shared" si="10"/>
        <v>0</v>
      </c>
      <c r="W113" s="1">
        <f t="shared" si="11"/>
        <v>1</v>
      </c>
    </row>
    <row r="114" spans="1:23" ht="15.6" x14ac:dyDescent="0.3">
      <c r="A114" s="4">
        <f t="shared" si="18"/>
        <v>103</v>
      </c>
      <c r="B114" s="8">
        <f t="shared" si="12"/>
        <v>263999.34000000003</v>
      </c>
      <c r="C114" s="8">
        <f t="shared" si="13"/>
        <v>1540</v>
      </c>
      <c r="D114" s="8">
        <f t="shared" si="14"/>
        <v>1333.33</v>
      </c>
      <c r="E114" s="8">
        <f t="shared" si="19"/>
        <v>2873.33</v>
      </c>
      <c r="F114" s="8">
        <f t="shared" si="16"/>
        <v>1210</v>
      </c>
      <c r="G114" s="80">
        <f t="shared" si="17"/>
        <v>1663.33</v>
      </c>
      <c r="H114" s="21">
        <v>0</v>
      </c>
      <c r="V114" s="8">
        <f t="shared" si="10"/>
        <v>0</v>
      </c>
      <c r="W114" s="1">
        <f t="shared" si="11"/>
        <v>1</v>
      </c>
    </row>
    <row r="115" spans="1:23" ht="15.6" x14ac:dyDescent="0.3">
      <c r="A115" s="4">
        <f t="shared" si="18"/>
        <v>104</v>
      </c>
      <c r="B115" s="8">
        <f t="shared" si="12"/>
        <v>262666.01</v>
      </c>
      <c r="C115" s="8">
        <f t="shared" si="13"/>
        <v>1532.22</v>
      </c>
      <c r="D115" s="8">
        <f t="shared" si="14"/>
        <v>1333.3300000000002</v>
      </c>
      <c r="E115" s="8">
        <f t="shared" si="19"/>
        <v>2865.55</v>
      </c>
      <c r="F115" s="8">
        <f t="shared" si="16"/>
        <v>1203.8900000000001</v>
      </c>
      <c r="G115" s="80">
        <f t="shared" si="17"/>
        <v>1661.66</v>
      </c>
      <c r="H115" s="21">
        <v>0</v>
      </c>
      <c r="V115" s="8">
        <f t="shared" si="10"/>
        <v>0</v>
      </c>
      <c r="W115" s="1">
        <f t="shared" si="11"/>
        <v>1</v>
      </c>
    </row>
    <row r="116" spans="1:23" ht="15.6" x14ac:dyDescent="0.3">
      <c r="A116" s="4">
        <f t="shared" si="18"/>
        <v>105</v>
      </c>
      <c r="B116" s="8">
        <f t="shared" si="12"/>
        <v>261332.68</v>
      </c>
      <c r="C116" s="8">
        <f t="shared" si="13"/>
        <v>1524.44</v>
      </c>
      <c r="D116" s="8">
        <f t="shared" si="14"/>
        <v>1333.33</v>
      </c>
      <c r="E116" s="8">
        <f t="shared" si="19"/>
        <v>2857.77</v>
      </c>
      <c r="F116" s="8">
        <f t="shared" si="16"/>
        <v>1197.77</v>
      </c>
      <c r="G116" s="80">
        <f t="shared" si="17"/>
        <v>1660</v>
      </c>
      <c r="H116" s="21">
        <v>0</v>
      </c>
      <c r="V116" s="8">
        <f t="shared" si="10"/>
        <v>0</v>
      </c>
      <c r="W116" s="1">
        <f t="shared" si="11"/>
        <v>1</v>
      </c>
    </row>
    <row r="117" spans="1:23" ht="15.6" x14ac:dyDescent="0.3">
      <c r="A117" s="4">
        <f t="shared" si="18"/>
        <v>106</v>
      </c>
      <c r="B117" s="8">
        <f t="shared" si="12"/>
        <v>259999.35</v>
      </c>
      <c r="C117" s="8">
        <f t="shared" si="13"/>
        <v>1516.66</v>
      </c>
      <c r="D117" s="8">
        <f t="shared" si="14"/>
        <v>1333.3299999999997</v>
      </c>
      <c r="E117" s="8">
        <f t="shared" si="19"/>
        <v>2849.99</v>
      </c>
      <c r="F117" s="8">
        <f t="shared" si="16"/>
        <v>1191.6600000000001</v>
      </c>
      <c r="G117" s="80">
        <f t="shared" si="17"/>
        <v>1658.3299999999997</v>
      </c>
      <c r="H117" s="21">
        <v>0</v>
      </c>
      <c r="V117" s="8">
        <f t="shared" si="10"/>
        <v>0</v>
      </c>
      <c r="W117" s="1">
        <f t="shared" si="11"/>
        <v>1</v>
      </c>
    </row>
    <row r="118" spans="1:23" ht="15.6" x14ac:dyDescent="0.3">
      <c r="A118" s="4">
        <f t="shared" si="18"/>
        <v>107</v>
      </c>
      <c r="B118" s="8">
        <f t="shared" si="12"/>
        <v>258666.02</v>
      </c>
      <c r="C118" s="8">
        <f t="shared" si="13"/>
        <v>1508.89</v>
      </c>
      <c r="D118" s="8">
        <f t="shared" si="14"/>
        <v>1333.3299999999997</v>
      </c>
      <c r="E118" s="8">
        <f t="shared" si="19"/>
        <v>2842.22</v>
      </c>
      <c r="F118" s="8">
        <f t="shared" si="16"/>
        <v>1185.55</v>
      </c>
      <c r="G118" s="80">
        <f t="shared" si="17"/>
        <v>1656.6699999999998</v>
      </c>
      <c r="H118" s="21">
        <v>0</v>
      </c>
      <c r="V118" s="8">
        <f t="shared" si="10"/>
        <v>0</v>
      </c>
      <c r="W118" s="1">
        <f t="shared" si="11"/>
        <v>1</v>
      </c>
    </row>
    <row r="119" spans="1:23" ht="15.6" x14ac:dyDescent="0.3">
      <c r="A119" s="4">
        <f t="shared" si="18"/>
        <v>108</v>
      </c>
      <c r="B119" s="8">
        <f t="shared" si="12"/>
        <v>257332.69</v>
      </c>
      <c r="C119" s="8">
        <f t="shared" si="13"/>
        <v>1501.11</v>
      </c>
      <c r="D119" s="8">
        <f t="shared" si="14"/>
        <v>1333.3300000000002</v>
      </c>
      <c r="E119" s="8">
        <f t="shared" si="19"/>
        <v>2834.44</v>
      </c>
      <c r="F119" s="8">
        <f t="shared" si="16"/>
        <v>1179.44</v>
      </c>
      <c r="G119" s="80">
        <f t="shared" si="17"/>
        <v>1655</v>
      </c>
      <c r="H119" s="21">
        <v>0</v>
      </c>
      <c r="V119" s="8">
        <f t="shared" si="10"/>
        <v>0</v>
      </c>
      <c r="W119" s="1">
        <f t="shared" si="11"/>
        <v>1</v>
      </c>
    </row>
    <row r="120" spans="1:23" ht="15.6" x14ac:dyDescent="0.3">
      <c r="A120" s="4">
        <f t="shared" si="18"/>
        <v>109</v>
      </c>
      <c r="B120" s="8">
        <f t="shared" si="12"/>
        <v>255999.35999999999</v>
      </c>
      <c r="C120" s="8">
        <f t="shared" si="13"/>
        <v>1493.33</v>
      </c>
      <c r="D120" s="8">
        <f t="shared" si="14"/>
        <v>1333.33</v>
      </c>
      <c r="E120" s="8">
        <f t="shared" si="19"/>
        <v>2826.66</v>
      </c>
      <c r="F120" s="8">
        <f t="shared" si="16"/>
        <v>1173.33</v>
      </c>
      <c r="G120" s="80">
        <f t="shared" si="17"/>
        <v>1653.33</v>
      </c>
      <c r="H120" s="21">
        <v>0</v>
      </c>
      <c r="V120" s="8">
        <f t="shared" si="10"/>
        <v>0</v>
      </c>
      <c r="W120" s="1">
        <f t="shared" si="11"/>
        <v>1</v>
      </c>
    </row>
    <row r="121" spans="1:23" ht="15.6" x14ac:dyDescent="0.3">
      <c r="A121" s="4">
        <f t="shared" si="18"/>
        <v>110</v>
      </c>
      <c r="B121" s="8">
        <f t="shared" si="12"/>
        <v>254666.03</v>
      </c>
      <c r="C121" s="8">
        <f t="shared" si="13"/>
        <v>1485.55</v>
      </c>
      <c r="D121" s="8">
        <f t="shared" si="14"/>
        <v>1333.3300000000002</v>
      </c>
      <c r="E121" s="8">
        <f t="shared" si="19"/>
        <v>2818.88</v>
      </c>
      <c r="F121" s="8">
        <f t="shared" si="16"/>
        <v>1167.22</v>
      </c>
      <c r="G121" s="80">
        <f t="shared" si="17"/>
        <v>1651.66</v>
      </c>
      <c r="H121" s="21">
        <v>0</v>
      </c>
      <c r="V121" s="8">
        <f t="shared" si="10"/>
        <v>0</v>
      </c>
      <c r="W121" s="1">
        <f t="shared" si="11"/>
        <v>1</v>
      </c>
    </row>
    <row r="122" spans="1:23" ht="15.6" x14ac:dyDescent="0.3">
      <c r="A122" s="4">
        <f t="shared" si="18"/>
        <v>111</v>
      </c>
      <c r="B122" s="8">
        <f t="shared" si="12"/>
        <v>253332.7</v>
      </c>
      <c r="C122" s="8">
        <f t="shared" si="13"/>
        <v>1477.77</v>
      </c>
      <c r="D122" s="8">
        <f t="shared" si="14"/>
        <v>1333.33</v>
      </c>
      <c r="E122" s="8">
        <f t="shared" si="19"/>
        <v>2811.1</v>
      </c>
      <c r="F122" s="8">
        <f t="shared" si="16"/>
        <v>1161.1099999999999</v>
      </c>
      <c r="G122" s="80">
        <f t="shared" si="17"/>
        <v>1649.99</v>
      </c>
      <c r="H122" s="21">
        <v>0</v>
      </c>
      <c r="V122" s="8">
        <f t="shared" si="10"/>
        <v>0</v>
      </c>
      <c r="W122" s="1">
        <f t="shared" si="11"/>
        <v>1</v>
      </c>
    </row>
    <row r="123" spans="1:23" ht="15.6" x14ac:dyDescent="0.3">
      <c r="A123" s="4">
        <f t="shared" si="18"/>
        <v>112</v>
      </c>
      <c r="B123" s="8">
        <f t="shared" si="12"/>
        <v>251999.37</v>
      </c>
      <c r="C123" s="8">
        <f t="shared" si="13"/>
        <v>1470</v>
      </c>
      <c r="D123" s="8">
        <f t="shared" si="14"/>
        <v>1333.33</v>
      </c>
      <c r="E123" s="8">
        <f t="shared" si="19"/>
        <v>2803.33</v>
      </c>
      <c r="F123" s="8">
        <f t="shared" si="16"/>
        <v>1155</v>
      </c>
      <c r="G123" s="80">
        <f t="shared" si="17"/>
        <v>1648.33</v>
      </c>
      <c r="H123" s="21">
        <v>0</v>
      </c>
      <c r="V123" s="8">
        <f t="shared" si="10"/>
        <v>0</v>
      </c>
      <c r="W123" s="1">
        <f t="shared" si="11"/>
        <v>1</v>
      </c>
    </row>
    <row r="124" spans="1:23" ht="15.6" x14ac:dyDescent="0.3">
      <c r="A124" s="4">
        <f t="shared" si="18"/>
        <v>113</v>
      </c>
      <c r="B124" s="8">
        <f t="shared" si="12"/>
        <v>250666.04</v>
      </c>
      <c r="C124" s="8">
        <f t="shared" si="13"/>
        <v>1462.22</v>
      </c>
      <c r="D124" s="8">
        <f t="shared" si="14"/>
        <v>1333.3300000000002</v>
      </c>
      <c r="E124" s="8">
        <f t="shared" si="19"/>
        <v>2795.55</v>
      </c>
      <c r="F124" s="8">
        <f t="shared" si="16"/>
        <v>1148.8900000000001</v>
      </c>
      <c r="G124" s="80">
        <f t="shared" si="17"/>
        <v>1646.66</v>
      </c>
      <c r="H124" s="21">
        <v>0</v>
      </c>
      <c r="V124" s="8">
        <f t="shared" si="10"/>
        <v>0</v>
      </c>
      <c r="W124" s="1">
        <f t="shared" si="11"/>
        <v>1</v>
      </c>
    </row>
    <row r="125" spans="1:23" ht="15.6" x14ac:dyDescent="0.3">
      <c r="A125" s="4">
        <f t="shared" si="18"/>
        <v>114</v>
      </c>
      <c r="B125" s="8">
        <f t="shared" si="12"/>
        <v>249332.71</v>
      </c>
      <c r="C125" s="8">
        <f t="shared" si="13"/>
        <v>1454.44</v>
      </c>
      <c r="D125" s="8">
        <f t="shared" si="14"/>
        <v>1333.33</v>
      </c>
      <c r="E125" s="8">
        <f t="shared" si="19"/>
        <v>2787.77</v>
      </c>
      <c r="F125" s="8">
        <f t="shared" si="16"/>
        <v>1142.77</v>
      </c>
      <c r="G125" s="80">
        <f t="shared" si="17"/>
        <v>1645</v>
      </c>
      <c r="H125" s="21">
        <v>0</v>
      </c>
      <c r="V125" s="8">
        <f t="shared" si="10"/>
        <v>0</v>
      </c>
      <c r="W125" s="1">
        <f t="shared" si="11"/>
        <v>1</v>
      </c>
    </row>
    <row r="126" spans="1:23" ht="15.6" x14ac:dyDescent="0.3">
      <c r="A126" s="4">
        <f t="shared" si="18"/>
        <v>115</v>
      </c>
      <c r="B126" s="8">
        <f t="shared" si="12"/>
        <v>247999.38</v>
      </c>
      <c r="C126" s="8">
        <f t="shared" si="13"/>
        <v>1446.66</v>
      </c>
      <c r="D126" s="8">
        <f t="shared" si="14"/>
        <v>1333.3299999999997</v>
      </c>
      <c r="E126" s="8">
        <f t="shared" si="19"/>
        <v>2779.99</v>
      </c>
      <c r="F126" s="8">
        <f t="shared" si="16"/>
        <v>1136.6600000000001</v>
      </c>
      <c r="G126" s="80">
        <f t="shared" si="17"/>
        <v>1643.3299999999997</v>
      </c>
      <c r="H126" s="21">
        <v>0</v>
      </c>
      <c r="V126" s="8">
        <f t="shared" si="10"/>
        <v>0</v>
      </c>
      <c r="W126" s="1">
        <f t="shared" si="11"/>
        <v>1</v>
      </c>
    </row>
    <row r="127" spans="1:23" ht="15.6" x14ac:dyDescent="0.3">
      <c r="A127" s="4">
        <f t="shared" si="18"/>
        <v>116</v>
      </c>
      <c r="B127" s="8">
        <f t="shared" si="12"/>
        <v>246666.05</v>
      </c>
      <c r="C127" s="8">
        <f t="shared" si="13"/>
        <v>1438.89</v>
      </c>
      <c r="D127" s="8">
        <f t="shared" si="14"/>
        <v>1333.3299999999997</v>
      </c>
      <c r="E127" s="8">
        <f t="shared" si="19"/>
        <v>2772.22</v>
      </c>
      <c r="F127" s="8">
        <f t="shared" si="16"/>
        <v>1130.55</v>
      </c>
      <c r="G127" s="80">
        <f t="shared" si="17"/>
        <v>1641.6699999999998</v>
      </c>
      <c r="H127" s="21">
        <v>0</v>
      </c>
      <c r="V127" s="8">
        <f t="shared" si="10"/>
        <v>0</v>
      </c>
      <c r="W127" s="1">
        <f t="shared" si="11"/>
        <v>1</v>
      </c>
    </row>
    <row r="128" spans="1:23" ht="15.6" x14ac:dyDescent="0.3">
      <c r="A128" s="4">
        <f t="shared" si="18"/>
        <v>117</v>
      </c>
      <c r="B128" s="8">
        <f t="shared" si="12"/>
        <v>245332.72</v>
      </c>
      <c r="C128" s="8">
        <f t="shared" si="13"/>
        <v>1431.11</v>
      </c>
      <c r="D128" s="8">
        <f t="shared" si="14"/>
        <v>1333.3300000000002</v>
      </c>
      <c r="E128" s="8">
        <f t="shared" si="19"/>
        <v>2764.44</v>
      </c>
      <c r="F128" s="8">
        <f t="shared" si="16"/>
        <v>1124.44</v>
      </c>
      <c r="G128" s="80">
        <f t="shared" si="17"/>
        <v>1640</v>
      </c>
      <c r="H128" s="21">
        <v>0</v>
      </c>
      <c r="V128" s="8">
        <f t="shared" si="10"/>
        <v>0</v>
      </c>
      <c r="W128" s="1">
        <f t="shared" si="11"/>
        <v>1</v>
      </c>
    </row>
    <row r="129" spans="1:23" ht="15.6" x14ac:dyDescent="0.3">
      <c r="A129" s="4">
        <f t="shared" si="18"/>
        <v>118</v>
      </c>
      <c r="B129" s="8">
        <f t="shared" si="12"/>
        <v>243999.39</v>
      </c>
      <c r="C129" s="8">
        <f t="shared" si="13"/>
        <v>1423.33</v>
      </c>
      <c r="D129" s="8">
        <f t="shared" si="14"/>
        <v>1333.33</v>
      </c>
      <c r="E129" s="8">
        <f t="shared" si="19"/>
        <v>2756.66</v>
      </c>
      <c r="F129" s="8">
        <f t="shared" si="16"/>
        <v>1118.33</v>
      </c>
      <c r="G129" s="80">
        <f t="shared" si="17"/>
        <v>1638.33</v>
      </c>
      <c r="H129" s="21">
        <v>0</v>
      </c>
      <c r="V129" s="8">
        <f t="shared" si="10"/>
        <v>0</v>
      </c>
      <c r="W129" s="1">
        <f t="shared" si="11"/>
        <v>1</v>
      </c>
    </row>
    <row r="130" spans="1:23" ht="15.6" x14ac:dyDescent="0.3">
      <c r="A130" s="4">
        <f t="shared" si="18"/>
        <v>119</v>
      </c>
      <c r="B130" s="8">
        <f t="shared" si="12"/>
        <v>242666.06</v>
      </c>
      <c r="C130" s="8">
        <f t="shared" si="13"/>
        <v>1415.55</v>
      </c>
      <c r="D130" s="8">
        <f t="shared" si="14"/>
        <v>1333.3300000000002</v>
      </c>
      <c r="E130" s="8">
        <f t="shared" si="19"/>
        <v>2748.88</v>
      </c>
      <c r="F130" s="8">
        <f t="shared" si="16"/>
        <v>1112.22</v>
      </c>
      <c r="G130" s="80">
        <f t="shared" si="17"/>
        <v>1636.66</v>
      </c>
      <c r="H130" s="21">
        <v>0</v>
      </c>
      <c r="V130" s="8">
        <f t="shared" si="10"/>
        <v>0</v>
      </c>
      <c r="W130" s="1">
        <f t="shared" si="11"/>
        <v>1</v>
      </c>
    </row>
    <row r="131" spans="1:23" ht="15.6" x14ac:dyDescent="0.3">
      <c r="A131" s="4">
        <f t="shared" si="18"/>
        <v>120</v>
      </c>
      <c r="B131" s="8">
        <f t="shared" si="12"/>
        <v>241332.73</v>
      </c>
      <c r="C131" s="8">
        <f t="shared" si="13"/>
        <v>1407.77</v>
      </c>
      <c r="D131" s="8">
        <f t="shared" si="14"/>
        <v>1333.33</v>
      </c>
      <c r="E131" s="8">
        <f t="shared" si="19"/>
        <v>2741.1</v>
      </c>
      <c r="F131" s="8">
        <f t="shared" si="16"/>
        <v>1106.1099999999999</v>
      </c>
      <c r="G131" s="80">
        <f t="shared" si="17"/>
        <v>1634.99</v>
      </c>
      <c r="H131" s="21">
        <v>0</v>
      </c>
      <c r="V131" s="8">
        <f t="shared" si="10"/>
        <v>0</v>
      </c>
      <c r="W131" s="1">
        <f t="shared" si="11"/>
        <v>1</v>
      </c>
    </row>
    <row r="132" spans="1:23" ht="15.6" x14ac:dyDescent="0.3">
      <c r="A132" s="4">
        <f t="shared" si="18"/>
        <v>121</v>
      </c>
      <c r="B132" s="8">
        <f t="shared" si="12"/>
        <v>239999.4</v>
      </c>
      <c r="C132" s="8">
        <f t="shared" si="13"/>
        <v>1400</v>
      </c>
      <c r="D132" s="8">
        <f t="shared" si="14"/>
        <v>757.19</v>
      </c>
      <c r="E132" s="8">
        <f>IF(B132&lt;&gt;"",ROUNDUP(MIN(B132+C132,IF($C$9="malejące",IF($H$9="krótszy okr.",$C$1/$C$2+C132,B132/($C$2-A131)+C132),IF($H$9="krótszy okr.",PMT($C$8/12,$C$2-A131,(B132+U132)*-1,0,0),PMT($C$8/12,$C$2-A131,B132*-1,0,0)))),2),"")</f>
        <v>2157.19</v>
      </c>
      <c r="F132" s="8" t="str">
        <f t="shared" si="16"/>
        <v/>
      </c>
      <c r="G132" s="80">
        <f t="shared" si="17"/>
        <v>2157.19</v>
      </c>
      <c r="H132" s="21">
        <v>0</v>
      </c>
      <c r="J132" s="40"/>
      <c r="K132" s="90"/>
      <c r="U132" s="3">
        <f>SUM(H12:H131)</f>
        <v>0</v>
      </c>
      <c r="V132" s="8">
        <f t="shared" si="10"/>
        <v>0</v>
      </c>
      <c r="W132" s="1">
        <f t="shared" si="11"/>
        <v>1</v>
      </c>
    </row>
    <row r="133" spans="1:23" ht="15.6" x14ac:dyDescent="0.3">
      <c r="A133" s="4">
        <f t="shared" si="18"/>
        <v>122</v>
      </c>
      <c r="B133" s="8">
        <f t="shared" si="12"/>
        <v>239242.21</v>
      </c>
      <c r="C133" s="8">
        <f t="shared" si="13"/>
        <v>1395.58</v>
      </c>
      <c r="D133" s="8">
        <f t="shared" si="14"/>
        <v>761.61000000000013</v>
      </c>
      <c r="E133" s="15">
        <f t="shared" ref="E133:E196" si="20">IF(B133&lt;&gt;"",ROUNDUP(MIN(B133+C133,IF($C$9="malejące",IF($H$9="krótszy okr.",$C$1/$C$2+C133,B133/($C$2-A132)+C133),IF($H$9="krótszy okr.",E132,PMT($C$8/12,$C$2-A132,B133*-1,0,0)))),2),"")</f>
        <v>2157.19</v>
      </c>
      <c r="F133" s="8" t="str">
        <f t="shared" si="16"/>
        <v/>
      </c>
      <c r="G133" s="80">
        <f t="shared" si="17"/>
        <v>2157.19</v>
      </c>
      <c r="H133" s="21">
        <v>0</v>
      </c>
      <c r="K133" s="91"/>
      <c r="V133" s="8">
        <f t="shared" si="10"/>
        <v>0</v>
      </c>
      <c r="W133" s="1">
        <f t="shared" si="11"/>
        <v>1</v>
      </c>
    </row>
    <row r="134" spans="1:23" ht="15.6" x14ac:dyDescent="0.3">
      <c r="A134" s="4">
        <f t="shared" si="18"/>
        <v>123</v>
      </c>
      <c r="B134" s="8">
        <f t="shared" si="12"/>
        <v>238480.6</v>
      </c>
      <c r="C134" s="8">
        <f t="shared" si="13"/>
        <v>1391.14</v>
      </c>
      <c r="D134" s="8">
        <f t="shared" si="14"/>
        <v>766.05</v>
      </c>
      <c r="E134" s="15">
        <f t="shared" si="20"/>
        <v>2157.19</v>
      </c>
      <c r="F134" s="8" t="str">
        <f t="shared" si="16"/>
        <v/>
      </c>
      <c r="G134" s="80">
        <f t="shared" si="17"/>
        <v>2157.19</v>
      </c>
      <c r="H134" s="21">
        <v>0</v>
      </c>
      <c r="V134" s="8">
        <f t="shared" si="10"/>
        <v>0</v>
      </c>
      <c r="W134" s="1">
        <f t="shared" si="11"/>
        <v>1</v>
      </c>
    </row>
    <row r="135" spans="1:23" ht="15.6" x14ac:dyDescent="0.3">
      <c r="A135" s="4">
        <f t="shared" si="18"/>
        <v>124</v>
      </c>
      <c r="B135" s="8">
        <f t="shared" si="12"/>
        <v>237714.55</v>
      </c>
      <c r="C135" s="8">
        <f t="shared" si="13"/>
        <v>1386.67</v>
      </c>
      <c r="D135" s="8">
        <f t="shared" si="14"/>
        <v>770.52</v>
      </c>
      <c r="E135" s="15">
        <f t="shared" si="20"/>
        <v>2157.19</v>
      </c>
      <c r="F135" s="8" t="str">
        <f t="shared" si="16"/>
        <v/>
      </c>
      <c r="G135" s="80">
        <f t="shared" si="17"/>
        <v>2157.19</v>
      </c>
      <c r="H135" s="21">
        <v>0</v>
      </c>
      <c r="V135" s="8">
        <f t="shared" si="10"/>
        <v>0</v>
      </c>
      <c r="W135" s="1">
        <f t="shared" si="11"/>
        <v>1</v>
      </c>
    </row>
    <row r="136" spans="1:23" ht="15.6" x14ac:dyDescent="0.3">
      <c r="A136" s="4">
        <f t="shared" si="18"/>
        <v>125</v>
      </c>
      <c r="B136" s="8">
        <f t="shared" si="12"/>
        <v>236944.03</v>
      </c>
      <c r="C136" s="8">
        <f t="shared" si="13"/>
        <v>1382.17</v>
      </c>
      <c r="D136" s="8">
        <f t="shared" si="14"/>
        <v>775.02</v>
      </c>
      <c r="E136" s="15">
        <f t="shared" si="20"/>
        <v>2157.19</v>
      </c>
      <c r="F136" s="8" t="str">
        <f t="shared" si="16"/>
        <v/>
      </c>
      <c r="G136" s="80">
        <f t="shared" si="17"/>
        <v>2157.19</v>
      </c>
      <c r="H136" s="21">
        <v>0</v>
      </c>
      <c r="V136" s="8">
        <f t="shared" si="10"/>
        <v>0</v>
      </c>
      <c r="W136" s="1">
        <f t="shared" si="11"/>
        <v>1</v>
      </c>
    </row>
    <row r="137" spans="1:23" ht="15.6" x14ac:dyDescent="0.3">
      <c r="A137" s="4">
        <f t="shared" si="18"/>
        <v>126</v>
      </c>
      <c r="B137" s="8">
        <f t="shared" si="12"/>
        <v>236169.01</v>
      </c>
      <c r="C137" s="8">
        <f t="shared" si="13"/>
        <v>1377.65</v>
      </c>
      <c r="D137" s="8">
        <f t="shared" si="14"/>
        <v>779.54</v>
      </c>
      <c r="E137" s="15">
        <f t="shared" si="20"/>
        <v>2157.19</v>
      </c>
      <c r="F137" s="8" t="str">
        <f t="shared" si="16"/>
        <v/>
      </c>
      <c r="G137" s="80">
        <f t="shared" si="17"/>
        <v>2157.19</v>
      </c>
      <c r="H137" s="21">
        <v>0</v>
      </c>
      <c r="V137" s="8">
        <f t="shared" si="10"/>
        <v>0</v>
      </c>
      <c r="W137" s="1">
        <f t="shared" si="11"/>
        <v>1</v>
      </c>
    </row>
    <row r="138" spans="1:23" ht="15.6" x14ac:dyDescent="0.3">
      <c r="A138" s="4">
        <f t="shared" si="18"/>
        <v>127</v>
      </c>
      <c r="B138" s="8">
        <f t="shared" si="12"/>
        <v>235389.47</v>
      </c>
      <c r="C138" s="8">
        <f t="shared" si="13"/>
        <v>1373.11</v>
      </c>
      <c r="D138" s="8">
        <f t="shared" si="14"/>
        <v>784.08000000000015</v>
      </c>
      <c r="E138" s="15">
        <f t="shared" si="20"/>
        <v>2157.19</v>
      </c>
      <c r="F138" s="8" t="str">
        <f t="shared" si="16"/>
        <v/>
      </c>
      <c r="G138" s="80">
        <f t="shared" si="17"/>
        <v>2157.19</v>
      </c>
      <c r="H138" s="21">
        <v>0</v>
      </c>
      <c r="V138" s="8">
        <f t="shared" si="10"/>
        <v>0</v>
      </c>
      <c r="W138" s="1">
        <f t="shared" si="11"/>
        <v>1</v>
      </c>
    </row>
    <row r="139" spans="1:23" ht="15.6" x14ac:dyDescent="0.3">
      <c r="A139" s="4">
        <f t="shared" si="18"/>
        <v>128</v>
      </c>
      <c r="B139" s="8">
        <f t="shared" si="12"/>
        <v>234605.39</v>
      </c>
      <c r="C139" s="8">
        <f t="shared" si="13"/>
        <v>1368.53</v>
      </c>
      <c r="D139" s="8">
        <f t="shared" si="14"/>
        <v>788.66000000000008</v>
      </c>
      <c r="E139" s="15">
        <f t="shared" si="20"/>
        <v>2157.19</v>
      </c>
      <c r="F139" s="8" t="str">
        <f t="shared" si="16"/>
        <v/>
      </c>
      <c r="G139" s="80">
        <f t="shared" si="17"/>
        <v>2157.19</v>
      </c>
      <c r="H139" s="21">
        <v>0</v>
      </c>
      <c r="V139" s="8">
        <f t="shared" si="10"/>
        <v>0</v>
      </c>
      <c r="W139" s="1">
        <f t="shared" si="11"/>
        <v>1</v>
      </c>
    </row>
    <row r="140" spans="1:23" ht="15.6" x14ac:dyDescent="0.3">
      <c r="A140" s="4">
        <f t="shared" si="18"/>
        <v>129</v>
      </c>
      <c r="B140" s="8">
        <f t="shared" si="12"/>
        <v>233816.73</v>
      </c>
      <c r="C140" s="8">
        <f t="shared" si="13"/>
        <v>1363.93</v>
      </c>
      <c r="D140" s="8">
        <f t="shared" si="14"/>
        <v>793.26</v>
      </c>
      <c r="E140" s="15">
        <f t="shared" si="20"/>
        <v>2157.19</v>
      </c>
      <c r="F140" s="8" t="str">
        <f t="shared" si="16"/>
        <v/>
      </c>
      <c r="G140" s="80">
        <f t="shared" si="17"/>
        <v>2157.19</v>
      </c>
      <c r="H140" s="21">
        <v>0</v>
      </c>
      <c r="V140" s="8">
        <f t="shared" ref="V140:V203" si="21">IF(A140&lt;&gt;"",MIN(H140,B140-D140),0)</f>
        <v>0</v>
      </c>
      <c r="W140" s="1">
        <f t="shared" ref="W140:W203" si="22">IF(A140&lt;&gt;"",1,"")</f>
        <v>1</v>
      </c>
    </row>
    <row r="141" spans="1:23" ht="15.6" x14ac:dyDescent="0.3">
      <c r="A141" s="4">
        <f t="shared" si="18"/>
        <v>130</v>
      </c>
      <c r="B141" s="8">
        <f t="shared" ref="B141:B204" si="23">IF(B140&lt;&gt;"",IF(ROUND(B140-D140-H140,2)&gt;0,ROUND(B140-D140-H140,2),""),"")</f>
        <v>233023.47</v>
      </c>
      <c r="C141" s="8">
        <f t="shared" ref="C141:C204" si="24">IF(B141&lt;&gt;"",MAX(0,ROUND(B141*($C$3)/12,2)),"")</f>
        <v>1359.3</v>
      </c>
      <c r="D141" s="8">
        <f t="shared" ref="D141:D204" si="25">IF(B141&lt;&gt;"",MIN(E141-C141,B141),"")</f>
        <v>797.8900000000001</v>
      </c>
      <c r="E141" s="15">
        <f t="shared" si="20"/>
        <v>2157.19</v>
      </c>
      <c r="F141" s="8" t="str">
        <f t="shared" ref="F141:F204" si="26">IF(B141&lt;&gt;"",IF(A141&lt;=120,MAX(0,ROUND(B141*(MAX(($C$3-$W$2)*$W$3,0))/12-$W$6-$W$5,2)),""),"")</f>
        <v/>
      </c>
      <c r="G141" s="80">
        <f t="shared" ref="G141:G204" si="27">IF(B141&lt;&gt;"",IF(F141&lt;&gt;"",MAX(0,E141-F141),MAX(0,E141)),"")</f>
        <v>2157.19</v>
      </c>
      <c r="H141" s="21">
        <v>0</v>
      </c>
      <c r="V141" s="8">
        <f t="shared" si="21"/>
        <v>0</v>
      </c>
      <c r="W141" s="1">
        <f t="shared" si="22"/>
        <v>1</v>
      </c>
    </row>
    <row r="142" spans="1:23" ht="15.6" x14ac:dyDescent="0.3">
      <c r="A142" s="4">
        <f t="shared" si="18"/>
        <v>131</v>
      </c>
      <c r="B142" s="8">
        <f t="shared" si="23"/>
        <v>232225.58</v>
      </c>
      <c r="C142" s="8">
        <f t="shared" si="24"/>
        <v>1354.65</v>
      </c>
      <c r="D142" s="8">
        <f t="shared" si="25"/>
        <v>802.54</v>
      </c>
      <c r="E142" s="15">
        <f t="shared" si="20"/>
        <v>2157.19</v>
      </c>
      <c r="F142" s="8" t="str">
        <f t="shared" si="26"/>
        <v/>
      </c>
      <c r="G142" s="80">
        <f t="shared" si="27"/>
        <v>2157.19</v>
      </c>
      <c r="H142" s="21">
        <v>0</v>
      </c>
      <c r="V142" s="8">
        <f t="shared" si="21"/>
        <v>0</v>
      </c>
      <c r="W142" s="1">
        <f t="shared" si="22"/>
        <v>1</v>
      </c>
    </row>
    <row r="143" spans="1:23" ht="15.6" x14ac:dyDescent="0.3">
      <c r="A143" s="4">
        <f t="shared" si="18"/>
        <v>132</v>
      </c>
      <c r="B143" s="8">
        <f t="shared" si="23"/>
        <v>231423.04</v>
      </c>
      <c r="C143" s="8">
        <f t="shared" si="24"/>
        <v>1349.97</v>
      </c>
      <c r="D143" s="8">
        <f t="shared" si="25"/>
        <v>807.22</v>
      </c>
      <c r="E143" s="15">
        <f t="shared" si="20"/>
        <v>2157.19</v>
      </c>
      <c r="F143" s="8" t="str">
        <f t="shared" si="26"/>
        <v/>
      </c>
      <c r="G143" s="80">
        <f t="shared" si="27"/>
        <v>2157.19</v>
      </c>
      <c r="H143" s="21">
        <v>0</v>
      </c>
      <c r="V143" s="8">
        <f t="shared" si="21"/>
        <v>0</v>
      </c>
      <c r="W143" s="1">
        <f t="shared" si="22"/>
        <v>1</v>
      </c>
    </row>
    <row r="144" spans="1:23" ht="15.6" x14ac:dyDescent="0.3">
      <c r="A144" s="4">
        <f t="shared" si="18"/>
        <v>133</v>
      </c>
      <c r="B144" s="8">
        <f t="shared" si="23"/>
        <v>230615.82</v>
      </c>
      <c r="C144" s="8">
        <f t="shared" si="24"/>
        <v>1345.26</v>
      </c>
      <c r="D144" s="8">
        <f t="shared" si="25"/>
        <v>811.93000000000006</v>
      </c>
      <c r="E144" s="15">
        <f t="shared" si="20"/>
        <v>2157.19</v>
      </c>
      <c r="F144" s="8" t="str">
        <f t="shared" si="26"/>
        <v/>
      </c>
      <c r="G144" s="80">
        <f t="shared" si="27"/>
        <v>2157.19</v>
      </c>
      <c r="H144" s="21">
        <v>0</v>
      </c>
      <c r="V144" s="8">
        <f t="shared" si="21"/>
        <v>0</v>
      </c>
      <c r="W144" s="1">
        <f t="shared" si="22"/>
        <v>1</v>
      </c>
    </row>
    <row r="145" spans="1:23" ht="15.6" x14ac:dyDescent="0.3">
      <c r="A145" s="4">
        <f t="shared" si="18"/>
        <v>134</v>
      </c>
      <c r="B145" s="8">
        <f t="shared" si="23"/>
        <v>229803.89</v>
      </c>
      <c r="C145" s="8">
        <f t="shared" si="24"/>
        <v>1340.52</v>
      </c>
      <c r="D145" s="8">
        <f t="shared" si="25"/>
        <v>816.67000000000007</v>
      </c>
      <c r="E145" s="15">
        <f t="shared" si="20"/>
        <v>2157.19</v>
      </c>
      <c r="F145" s="8" t="str">
        <f t="shared" si="26"/>
        <v/>
      </c>
      <c r="G145" s="80">
        <f t="shared" si="27"/>
        <v>2157.19</v>
      </c>
      <c r="H145" s="21">
        <v>0</v>
      </c>
      <c r="V145" s="8">
        <f t="shared" si="21"/>
        <v>0</v>
      </c>
      <c r="W145" s="1">
        <f t="shared" si="22"/>
        <v>1</v>
      </c>
    </row>
    <row r="146" spans="1:23" ht="15.6" x14ac:dyDescent="0.3">
      <c r="A146" s="4">
        <f t="shared" ref="A146:A209" si="28">IF(B146&lt;&gt;"",A145+1,"")</f>
        <v>135</v>
      </c>
      <c r="B146" s="8">
        <f t="shared" si="23"/>
        <v>228987.22</v>
      </c>
      <c r="C146" s="8">
        <f t="shared" si="24"/>
        <v>1335.76</v>
      </c>
      <c r="D146" s="8">
        <f t="shared" si="25"/>
        <v>821.43000000000006</v>
      </c>
      <c r="E146" s="15">
        <f t="shared" si="20"/>
        <v>2157.19</v>
      </c>
      <c r="F146" s="8" t="str">
        <f t="shared" si="26"/>
        <v/>
      </c>
      <c r="G146" s="80">
        <f t="shared" si="27"/>
        <v>2157.19</v>
      </c>
      <c r="H146" s="21">
        <v>0</v>
      </c>
      <c r="V146" s="8">
        <f t="shared" si="21"/>
        <v>0</v>
      </c>
      <c r="W146" s="1">
        <f t="shared" si="22"/>
        <v>1</v>
      </c>
    </row>
    <row r="147" spans="1:23" ht="15.6" x14ac:dyDescent="0.3">
      <c r="A147" s="4">
        <f t="shared" si="28"/>
        <v>136</v>
      </c>
      <c r="B147" s="8">
        <f t="shared" si="23"/>
        <v>228165.79</v>
      </c>
      <c r="C147" s="8">
        <f t="shared" si="24"/>
        <v>1330.97</v>
      </c>
      <c r="D147" s="8">
        <f t="shared" si="25"/>
        <v>826.22</v>
      </c>
      <c r="E147" s="15">
        <f t="shared" si="20"/>
        <v>2157.19</v>
      </c>
      <c r="F147" s="8" t="str">
        <f t="shared" si="26"/>
        <v/>
      </c>
      <c r="G147" s="80">
        <f t="shared" si="27"/>
        <v>2157.19</v>
      </c>
      <c r="H147" s="21">
        <v>0</v>
      </c>
      <c r="V147" s="8">
        <f t="shared" si="21"/>
        <v>0</v>
      </c>
      <c r="W147" s="1">
        <f t="shared" si="22"/>
        <v>1</v>
      </c>
    </row>
    <row r="148" spans="1:23" ht="15.6" x14ac:dyDescent="0.3">
      <c r="A148" s="4">
        <f t="shared" si="28"/>
        <v>137</v>
      </c>
      <c r="B148" s="8">
        <f t="shared" si="23"/>
        <v>227339.57</v>
      </c>
      <c r="C148" s="8">
        <f t="shared" si="24"/>
        <v>1326.15</v>
      </c>
      <c r="D148" s="8">
        <f t="shared" si="25"/>
        <v>831.04</v>
      </c>
      <c r="E148" s="15">
        <f t="shared" si="20"/>
        <v>2157.19</v>
      </c>
      <c r="F148" s="8" t="str">
        <f t="shared" si="26"/>
        <v/>
      </c>
      <c r="G148" s="80">
        <f t="shared" si="27"/>
        <v>2157.19</v>
      </c>
      <c r="H148" s="21">
        <v>0</v>
      </c>
      <c r="V148" s="8">
        <f t="shared" si="21"/>
        <v>0</v>
      </c>
      <c r="W148" s="1">
        <f t="shared" si="22"/>
        <v>1</v>
      </c>
    </row>
    <row r="149" spans="1:23" ht="15.6" x14ac:dyDescent="0.3">
      <c r="A149" s="4">
        <f t="shared" si="28"/>
        <v>138</v>
      </c>
      <c r="B149" s="8">
        <f t="shared" si="23"/>
        <v>226508.53</v>
      </c>
      <c r="C149" s="8">
        <f t="shared" si="24"/>
        <v>1321.3</v>
      </c>
      <c r="D149" s="8">
        <f t="shared" si="25"/>
        <v>835.8900000000001</v>
      </c>
      <c r="E149" s="15">
        <f t="shared" si="20"/>
        <v>2157.19</v>
      </c>
      <c r="F149" s="8" t="str">
        <f t="shared" si="26"/>
        <v/>
      </c>
      <c r="G149" s="80">
        <f t="shared" si="27"/>
        <v>2157.19</v>
      </c>
      <c r="H149" s="21">
        <v>0</v>
      </c>
      <c r="V149" s="8">
        <f t="shared" si="21"/>
        <v>0</v>
      </c>
      <c r="W149" s="1">
        <f t="shared" si="22"/>
        <v>1</v>
      </c>
    </row>
    <row r="150" spans="1:23" ht="15.6" x14ac:dyDescent="0.3">
      <c r="A150" s="4">
        <f t="shared" si="28"/>
        <v>139</v>
      </c>
      <c r="B150" s="8">
        <f t="shared" si="23"/>
        <v>225672.64</v>
      </c>
      <c r="C150" s="8">
        <f t="shared" si="24"/>
        <v>1316.42</v>
      </c>
      <c r="D150" s="8">
        <f t="shared" si="25"/>
        <v>840.77</v>
      </c>
      <c r="E150" s="15">
        <f t="shared" si="20"/>
        <v>2157.19</v>
      </c>
      <c r="F150" s="8" t="str">
        <f t="shared" si="26"/>
        <v/>
      </c>
      <c r="G150" s="80">
        <f t="shared" si="27"/>
        <v>2157.19</v>
      </c>
      <c r="H150" s="21">
        <v>0</v>
      </c>
      <c r="V150" s="8">
        <f t="shared" si="21"/>
        <v>0</v>
      </c>
      <c r="W150" s="1">
        <f t="shared" si="22"/>
        <v>1</v>
      </c>
    </row>
    <row r="151" spans="1:23" ht="15.6" x14ac:dyDescent="0.3">
      <c r="A151" s="4">
        <f t="shared" si="28"/>
        <v>140</v>
      </c>
      <c r="B151" s="8">
        <f t="shared" si="23"/>
        <v>224831.87</v>
      </c>
      <c r="C151" s="8">
        <f t="shared" si="24"/>
        <v>1311.52</v>
      </c>
      <c r="D151" s="8">
        <f t="shared" si="25"/>
        <v>845.67000000000007</v>
      </c>
      <c r="E151" s="15">
        <f t="shared" si="20"/>
        <v>2157.19</v>
      </c>
      <c r="F151" s="8" t="str">
        <f t="shared" si="26"/>
        <v/>
      </c>
      <c r="G151" s="80">
        <f t="shared" si="27"/>
        <v>2157.19</v>
      </c>
      <c r="H151" s="21">
        <v>0</v>
      </c>
      <c r="V151" s="8">
        <f t="shared" si="21"/>
        <v>0</v>
      </c>
      <c r="W151" s="1">
        <f t="shared" si="22"/>
        <v>1</v>
      </c>
    </row>
    <row r="152" spans="1:23" ht="15.6" x14ac:dyDescent="0.3">
      <c r="A152" s="4">
        <f t="shared" si="28"/>
        <v>141</v>
      </c>
      <c r="B152" s="8">
        <f t="shared" si="23"/>
        <v>223986.2</v>
      </c>
      <c r="C152" s="8">
        <f t="shared" si="24"/>
        <v>1306.5899999999999</v>
      </c>
      <c r="D152" s="8">
        <f t="shared" si="25"/>
        <v>850.60000000000014</v>
      </c>
      <c r="E152" s="15">
        <f t="shared" si="20"/>
        <v>2157.19</v>
      </c>
      <c r="F152" s="8" t="str">
        <f t="shared" si="26"/>
        <v/>
      </c>
      <c r="G152" s="80">
        <f t="shared" si="27"/>
        <v>2157.19</v>
      </c>
      <c r="H152" s="21">
        <v>0</v>
      </c>
      <c r="V152" s="8">
        <f t="shared" si="21"/>
        <v>0</v>
      </c>
      <c r="W152" s="1">
        <f t="shared" si="22"/>
        <v>1</v>
      </c>
    </row>
    <row r="153" spans="1:23" ht="15.6" x14ac:dyDescent="0.3">
      <c r="A153" s="4">
        <f t="shared" si="28"/>
        <v>142</v>
      </c>
      <c r="B153" s="8">
        <f t="shared" si="23"/>
        <v>223135.6</v>
      </c>
      <c r="C153" s="8">
        <f t="shared" si="24"/>
        <v>1301.6199999999999</v>
      </c>
      <c r="D153" s="8">
        <f t="shared" si="25"/>
        <v>855.57000000000016</v>
      </c>
      <c r="E153" s="15">
        <f t="shared" si="20"/>
        <v>2157.19</v>
      </c>
      <c r="F153" s="8" t="str">
        <f t="shared" si="26"/>
        <v/>
      </c>
      <c r="G153" s="80">
        <f t="shared" si="27"/>
        <v>2157.19</v>
      </c>
      <c r="H153" s="21">
        <v>0</v>
      </c>
      <c r="V153" s="8">
        <f t="shared" si="21"/>
        <v>0</v>
      </c>
      <c r="W153" s="1">
        <f t="shared" si="22"/>
        <v>1</v>
      </c>
    </row>
    <row r="154" spans="1:23" ht="15.6" x14ac:dyDescent="0.3">
      <c r="A154" s="4">
        <f t="shared" si="28"/>
        <v>143</v>
      </c>
      <c r="B154" s="8">
        <f t="shared" si="23"/>
        <v>222280.03</v>
      </c>
      <c r="C154" s="8">
        <f t="shared" si="24"/>
        <v>1296.6300000000001</v>
      </c>
      <c r="D154" s="8">
        <f t="shared" si="25"/>
        <v>860.56</v>
      </c>
      <c r="E154" s="15">
        <f t="shared" si="20"/>
        <v>2157.19</v>
      </c>
      <c r="F154" s="8" t="str">
        <f t="shared" si="26"/>
        <v/>
      </c>
      <c r="G154" s="80">
        <f t="shared" si="27"/>
        <v>2157.19</v>
      </c>
      <c r="H154" s="21">
        <v>0</v>
      </c>
      <c r="V154" s="8">
        <f t="shared" si="21"/>
        <v>0</v>
      </c>
      <c r="W154" s="1">
        <f t="shared" si="22"/>
        <v>1</v>
      </c>
    </row>
    <row r="155" spans="1:23" ht="15.6" x14ac:dyDescent="0.3">
      <c r="A155" s="4">
        <f t="shared" si="28"/>
        <v>144</v>
      </c>
      <c r="B155" s="8">
        <f t="shared" si="23"/>
        <v>221419.47</v>
      </c>
      <c r="C155" s="8">
        <f t="shared" si="24"/>
        <v>1291.6099999999999</v>
      </c>
      <c r="D155" s="8">
        <f t="shared" si="25"/>
        <v>865.58000000000015</v>
      </c>
      <c r="E155" s="15">
        <f t="shared" si="20"/>
        <v>2157.19</v>
      </c>
      <c r="F155" s="8" t="str">
        <f t="shared" si="26"/>
        <v/>
      </c>
      <c r="G155" s="80">
        <f t="shared" si="27"/>
        <v>2157.19</v>
      </c>
      <c r="H155" s="21">
        <v>0</v>
      </c>
      <c r="V155" s="8">
        <f t="shared" si="21"/>
        <v>0</v>
      </c>
      <c r="W155" s="1">
        <f t="shared" si="22"/>
        <v>1</v>
      </c>
    </row>
    <row r="156" spans="1:23" ht="15.6" x14ac:dyDescent="0.3">
      <c r="A156" s="4">
        <f t="shared" si="28"/>
        <v>145</v>
      </c>
      <c r="B156" s="8">
        <f t="shared" si="23"/>
        <v>220553.89</v>
      </c>
      <c r="C156" s="8">
        <f t="shared" si="24"/>
        <v>1286.56</v>
      </c>
      <c r="D156" s="8">
        <f t="shared" si="25"/>
        <v>870.63000000000011</v>
      </c>
      <c r="E156" s="15">
        <f t="shared" si="20"/>
        <v>2157.19</v>
      </c>
      <c r="F156" s="8" t="str">
        <f t="shared" si="26"/>
        <v/>
      </c>
      <c r="G156" s="80">
        <f t="shared" si="27"/>
        <v>2157.19</v>
      </c>
      <c r="H156" s="21">
        <v>0</v>
      </c>
      <c r="V156" s="8">
        <f t="shared" si="21"/>
        <v>0</v>
      </c>
      <c r="W156" s="1">
        <f t="shared" si="22"/>
        <v>1</v>
      </c>
    </row>
    <row r="157" spans="1:23" ht="15.6" x14ac:dyDescent="0.3">
      <c r="A157" s="4">
        <f t="shared" si="28"/>
        <v>146</v>
      </c>
      <c r="B157" s="8">
        <f t="shared" si="23"/>
        <v>219683.26</v>
      </c>
      <c r="C157" s="8">
        <f t="shared" si="24"/>
        <v>1281.49</v>
      </c>
      <c r="D157" s="8">
        <f t="shared" si="25"/>
        <v>875.7</v>
      </c>
      <c r="E157" s="15">
        <f t="shared" si="20"/>
        <v>2157.19</v>
      </c>
      <c r="F157" s="8" t="str">
        <f t="shared" si="26"/>
        <v/>
      </c>
      <c r="G157" s="80">
        <f t="shared" si="27"/>
        <v>2157.19</v>
      </c>
      <c r="H157" s="21">
        <v>0</v>
      </c>
      <c r="V157" s="8">
        <f t="shared" si="21"/>
        <v>0</v>
      </c>
      <c r="W157" s="1">
        <f t="shared" si="22"/>
        <v>1</v>
      </c>
    </row>
    <row r="158" spans="1:23" ht="15.6" x14ac:dyDescent="0.3">
      <c r="A158" s="4">
        <f t="shared" si="28"/>
        <v>147</v>
      </c>
      <c r="B158" s="8">
        <f t="shared" si="23"/>
        <v>218807.56</v>
      </c>
      <c r="C158" s="8">
        <f t="shared" si="24"/>
        <v>1276.3800000000001</v>
      </c>
      <c r="D158" s="8">
        <f t="shared" si="25"/>
        <v>880.81</v>
      </c>
      <c r="E158" s="15">
        <f t="shared" si="20"/>
        <v>2157.19</v>
      </c>
      <c r="F158" s="8" t="str">
        <f t="shared" si="26"/>
        <v/>
      </c>
      <c r="G158" s="80">
        <f t="shared" si="27"/>
        <v>2157.19</v>
      </c>
      <c r="H158" s="21">
        <v>0</v>
      </c>
      <c r="V158" s="8">
        <f t="shared" si="21"/>
        <v>0</v>
      </c>
      <c r="W158" s="1">
        <f t="shared" si="22"/>
        <v>1</v>
      </c>
    </row>
    <row r="159" spans="1:23" ht="15.6" x14ac:dyDescent="0.3">
      <c r="A159" s="4">
        <f t="shared" si="28"/>
        <v>148</v>
      </c>
      <c r="B159" s="8">
        <f t="shared" si="23"/>
        <v>217926.75</v>
      </c>
      <c r="C159" s="8">
        <f t="shared" si="24"/>
        <v>1271.24</v>
      </c>
      <c r="D159" s="8">
        <f t="shared" si="25"/>
        <v>885.95</v>
      </c>
      <c r="E159" s="15">
        <f t="shared" si="20"/>
        <v>2157.19</v>
      </c>
      <c r="F159" s="8" t="str">
        <f t="shared" si="26"/>
        <v/>
      </c>
      <c r="G159" s="80">
        <f t="shared" si="27"/>
        <v>2157.19</v>
      </c>
      <c r="H159" s="21">
        <v>0</v>
      </c>
      <c r="V159" s="8">
        <f t="shared" si="21"/>
        <v>0</v>
      </c>
      <c r="W159" s="1">
        <f t="shared" si="22"/>
        <v>1</v>
      </c>
    </row>
    <row r="160" spans="1:23" ht="15.6" x14ac:dyDescent="0.3">
      <c r="A160" s="4">
        <f t="shared" si="28"/>
        <v>149</v>
      </c>
      <c r="B160" s="8">
        <f t="shared" si="23"/>
        <v>217040.8</v>
      </c>
      <c r="C160" s="8">
        <f t="shared" si="24"/>
        <v>1266.07</v>
      </c>
      <c r="D160" s="8">
        <f t="shared" si="25"/>
        <v>891.12000000000012</v>
      </c>
      <c r="E160" s="15">
        <f t="shared" si="20"/>
        <v>2157.19</v>
      </c>
      <c r="F160" s="8" t="str">
        <f t="shared" si="26"/>
        <v/>
      </c>
      <c r="G160" s="80">
        <f t="shared" si="27"/>
        <v>2157.19</v>
      </c>
      <c r="H160" s="21">
        <v>0</v>
      </c>
      <c r="V160" s="8">
        <f t="shared" si="21"/>
        <v>0</v>
      </c>
      <c r="W160" s="1">
        <f t="shared" si="22"/>
        <v>1</v>
      </c>
    </row>
    <row r="161" spans="1:23" ht="15.6" x14ac:dyDescent="0.3">
      <c r="A161" s="4">
        <f t="shared" si="28"/>
        <v>150</v>
      </c>
      <c r="B161" s="8">
        <f t="shared" si="23"/>
        <v>216149.68</v>
      </c>
      <c r="C161" s="8">
        <f t="shared" si="24"/>
        <v>1260.8699999999999</v>
      </c>
      <c r="D161" s="8">
        <f t="shared" si="25"/>
        <v>896.32000000000016</v>
      </c>
      <c r="E161" s="15">
        <f t="shared" si="20"/>
        <v>2157.19</v>
      </c>
      <c r="F161" s="8" t="str">
        <f t="shared" si="26"/>
        <v/>
      </c>
      <c r="G161" s="80">
        <f t="shared" si="27"/>
        <v>2157.19</v>
      </c>
      <c r="H161" s="21">
        <v>0</v>
      </c>
      <c r="V161" s="8">
        <f t="shared" si="21"/>
        <v>0</v>
      </c>
      <c r="W161" s="1">
        <f t="shared" si="22"/>
        <v>1</v>
      </c>
    </row>
    <row r="162" spans="1:23" ht="15.6" x14ac:dyDescent="0.3">
      <c r="A162" s="4">
        <f t="shared" si="28"/>
        <v>151</v>
      </c>
      <c r="B162" s="8">
        <f t="shared" si="23"/>
        <v>215253.36</v>
      </c>
      <c r="C162" s="8">
        <f t="shared" si="24"/>
        <v>1255.6400000000001</v>
      </c>
      <c r="D162" s="8">
        <f t="shared" si="25"/>
        <v>901.54000000000019</v>
      </c>
      <c r="E162" s="15">
        <f t="shared" si="20"/>
        <v>2157.1800000000003</v>
      </c>
      <c r="F162" s="8" t="str">
        <f t="shared" si="26"/>
        <v/>
      </c>
      <c r="G162" s="80">
        <f t="shared" si="27"/>
        <v>2157.1800000000003</v>
      </c>
      <c r="H162" s="21">
        <v>0</v>
      </c>
      <c r="V162" s="8">
        <f t="shared" si="21"/>
        <v>0</v>
      </c>
      <c r="W162" s="1">
        <f t="shared" si="22"/>
        <v>1</v>
      </c>
    </row>
    <row r="163" spans="1:23" ht="15.6" x14ac:dyDescent="0.3">
      <c r="A163" s="4">
        <f t="shared" si="28"/>
        <v>152</v>
      </c>
      <c r="B163" s="8">
        <f t="shared" si="23"/>
        <v>214351.82</v>
      </c>
      <c r="C163" s="8">
        <f t="shared" si="24"/>
        <v>1250.3900000000001</v>
      </c>
      <c r="D163" s="8">
        <f t="shared" si="25"/>
        <v>906.79000000000019</v>
      </c>
      <c r="E163" s="15">
        <f t="shared" si="20"/>
        <v>2157.1800000000003</v>
      </c>
      <c r="F163" s="8" t="str">
        <f t="shared" si="26"/>
        <v/>
      </c>
      <c r="G163" s="80">
        <f t="shared" si="27"/>
        <v>2157.1800000000003</v>
      </c>
      <c r="H163" s="21">
        <v>0</v>
      </c>
      <c r="V163" s="8">
        <f t="shared" si="21"/>
        <v>0</v>
      </c>
      <c r="W163" s="1">
        <f t="shared" si="22"/>
        <v>1</v>
      </c>
    </row>
    <row r="164" spans="1:23" ht="15.6" x14ac:dyDescent="0.3">
      <c r="A164" s="4">
        <f t="shared" si="28"/>
        <v>153</v>
      </c>
      <c r="B164" s="8">
        <f t="shared" si="23"/>
        <v>213445.03</v>
      </c>
      <c r="C164" s="8">
        <f t="shared" si="24"/>
        <v>1245.0999999999999</v>
      </c>
      <c r="D164" s="8">
        <f t="shared" si="25"/>
        <v>912.08000000000038</v>
      </c>
      <c r="E164" s="15">
        <f t="shared" si="20"/>
        <v>2157.1800000000003</v>
      </c>
      <c r="F164" s="8" t="str">
        <f t="shared" si="26"/>
        <v/>
      </c>
      <c r="G164" s="80">
        <f t="shared" si="27"/>
        <v>2157.1800000000003</v>
      </c>
      <c r="H164" s="21">
        <v>0</v>
      </c>
      <c r="V164" s="8">
        <f t="shared" si="21"/>
        <v>0</v>
      </c>
      <c r="W164" s="1">
        <f t="shared" si="22"/>
        <v>1</v>
      </c>
    </row>
    <row r="165" spans="1:23" ht="15.6" x14ac:dyDescent="0.3">
      <c r="A165" s="4">
        <f t="shared" si="28"/>
        <v>154</v>
      </c>
      <c r="B165" s="8">
        <f t="shared" si="23"/>
        <v>212532.95</v>
      </c>
      <c r="C165" s="8">
        <f t="shared" si="24"/>
        <v>1239.78</v>
      </c>
      <c r="D165" s="8">
        <f t="shared" si="25"/>
        <v>917.41000000000008</v>
      </c>
      <c r="E165" s="15">
        <f t="shared" si="20"/>
        <v>2157.19</v>
      </c>
      <c r="F165" s="8" t="str">
        <f t="shared" si="26"/>
        <v/>
      </c>
      <c r="G165" s="80">
        <f t="shared" si="27"/>
        <v>2157.19</v>
      </c>
      <c r="H165" s="21">
        <v>0</v>
      </c>
      <c r="V165" s="8">
        <f t="shared" si="21"/>
        <v>0</v>
      </c>
      <c r="W165" s="1">
        <f t="shared" si="22"/>
        <v>1</v>
      </c>
    </row>
    <row r="166" spans="1:23" ht="15.6" x14ac:dyDescent="0.3">
      <c r="A166" s="4">
        <f t="shared" si="28"/>
        <v>155</v>
      </c>
      <c r="B166" s="8">
        <f t="shared" si="23"/>
        <v>211615.54</v>
      </c>
      <c r="C166" s="8">
        <f t="shared" si="24"/>
        <v>1234.42</v>
      </c>
      <c r="D166" s="8">
        <f t="shared" si="25"/>
        <v>922.76000000000022</v>
      </c>
      <c r="E166" s="15">
        <f t="shared" si="20"/>
        <v>2157.1800000000003</v>
      </c>
      <c r="F166" s="8" t="str">
        <f t="shared" si="26"/>
        <v/>
      </c>
      <c r="G166" s="80">
        <f t="shared" si="27"/>
        <v>2157.1800000000003</v>
      </c>
      <c r="H166" s="21">
        <v>0</v>
      </c>
      <c r="V166" s="8">
        <f t="shared" si="21"/>
        <v>0</v>
      </c>
      <c r="W166" s="1">
        <f t="shared" si="22"/>
        <v>1</v>
      </c>
    </row>
    <row r="167" spans="1:23" ht="15.6" x14ac:dyDescent="0.3">
      <c r="A167" s="4">
        <f t="shared" si="28"/>
        <v>156</v>
      </c>
      <c r="B167" s="8">
        <f t="shared" si="23"/>
        <v>210692.78</v>
      </c>
      <c r="C167" s="8">
        <f t="shared" si="24"/>
        <v>1229.04</v>
      </c>
      <c r="D167" s="8">
        <f t="shared" si="25"/>
        <v>928.14000000000033</v>
      </c>
      <c r="E167" s="15">
        <f t="shared" si="20"/>
        <v>2157.1800000000003</v>
      </c>
      <c r="F167" s="8" t="str">
        <f t="shared" si="26"/>
        <v/>
      </c>
      <c r="G167" s="80">
        <f t="shared" si="27"/>
        <v>2157.1800000000003</v>
      </c>
      <c r="H167" s="21">
        <v>0</v>
      </c>
      <c r="V167" s="8">
        <f t="shared" si="21"/>
        <v>0</v>
      </c>
      <c r="W167" s="1">
        <f t="shared" si="22"/>
        <v>1</v>
      </c>
    </row>
    <row r="168" spans="1:23" ht="15.6" x14ac:dyDescent="0.3">
      <c r="A168" s="4">
        <f t="shared" si="28"/>
        <v>157</v>
      </c>
      <c r="B168" s="8">
        <f t="shared" si="23"/>
        <v>209764.64</v>
      </c>
      <c r="C168" s="8">
        <f t="shared" si="24"/>
        <v>1223.6300000000001</v>
      </c>
      <c r="D168" s="8">
        <f t="shared" si="25"/>
        <v>933.55000000000018</v>
      </c>
      <c r="E168" s="15">
        <f t="shared" si="20"/>
        <v>2157.1800000000003</v>
      </c>
      <c r="F168" s="8" t="str">
        <f t="shared" si="26"/>
        <v/>
      </c>
      <c r="G168" s="80">
        <f t="shared" si="27"/>
        <v>2157.1800000000003</v>
      </c>
      <c r="H168" s="21">
        <v>0</v>
      </c>
      <c r="V168" s="8">
        <f t="shared" si="21"/>
        <v>0</v>
      </c>
      <c r="W168" s="1">
        <f t="shared" si="22"/>
        <v>1</v>
      </c>
    </row>
    <row r="169" spans="1:23" ht="15.6" x14ac:dyDescent="0.3">
      <c r="A169" s="4">
        <f t="shared" si="28"/>
        <v>158</v>
      </c>
      <c r="B169" s="8">
        <f t="shared" si="23"/>
        <v>208831.09</v>
      </c>
      <c r="C169" s="8">
        <f t="shared" si="24"/>
        <v>1218.18</v>
      </c>
      <c r="D169" s="8">
        <f t="shared" si="25"/>
        <v>939.00000000000023</v>
      </c>
      <c r="E169" s="15">
        <f t="shared" si="20"/>
        <v>2157.1800000000003</v>
      </c>
      <c r="F169" s="8" t="str">
        <f t="shared" si="26"/>
        <v/>
      </c>
      <c r="G169" s="80">
        <f t="shared" si="27"/>
        <v>2157.1800000000003</v>
      </c>
      <c r="H169" s="21">
        <v>0</v>
      </c>
      <c r="V169" s="8">
        <f t="shared" si="21"/>
        <v>0</v>
      </c>
      <c r="W169" s="1">
        <f t="shared" si="22"/>
        <v>1</v>
      </c>
    </row>
    <row r="170" spans="1:23" ht="15.6" x14ac:dyDescent="0.3">
      <c r="A170" s="4">
        <f t="shared" si="28"/>
        <v>159</v>
      </c>
      <c r="B170" s="8">
        <f t="shared" si="23"/>
        <v>207892.09</v>
      </c>
      <c r="C170" s="8">
        <f t="shared" si="24"/>
        <v>1212.7</v>
      </c>
      <c r="D170" s="8">
        <f t="shared" si="25"/>
        <v>944.48000000000025</v>
      </c>
      <c r="E170" s="15">
        <f t="shared" si="20"/>
        <v>2157.1800000000003</v>
      </c>
      <c r="F170" s="8" t="str">
        <f t="shared" si="26"/>
        <v/>
      </c>
      <c r="G170" s="80">
        <f t="shared" si="27"/>
        <v>2157.1800000000003</v>
      </c>
      <c r="H170" s="21">
        <v>0</v>
      </c>
      <c r="V170" s="8">
        <f t="shared" si="21"/>
        <v>0</v>
      </c>
      <c r="W170" s="1">
        <f t="shared" si="22"/>
        <v>1</v>
      </c>
    </row>
    <row r="171" spans="1:23" ht="15.6" x14ac:dyDescent="0.3">
      <c r="A171" s="4">
        <f t="shared" si="28"/>
        <v>160</v>
      </c>
      <c r="B171" s="8">
        <f t="shared" si="23"/>
        <v>206947.61</v>
      </c>
      <c r="C171" s="8">
        <f t="shared" si="24"/>
        <v>1207.19</v>
      </c>
      <c r="D171" s="8">
        <f t="shared" si="25"/>
        <v>949.99000000000024</v>
      </c>
      <c r="E171" s="15">
        <f t="shared" si="20"/>
        <v>2157.1800000000003</v>
      </c>
      <c r="F171" s="8" t="str">
        <f t="shared" si="26"/>
        <v/>
      </c>
      <c r="G171" s="80">
        <f t="shared" si="27"/>
        <v>2157.1800000000003</v>
      </c>
      <c r="H171" s="21">
        <v>0</v>
      </c>
      <c r="V171" s="8">
        <f t="shared" si="21"/>
        <v>0</v>
      </c>
      <c r="W171" s="1">
        <f t="shared" si="22"/>
        <v>1</v>
      </c>
    </row>
    <row r="172" spans="1:23" ht="15.6" x14ac:dyDescent="0.3">
      <c r="A172" s="4">
        <f t="shared" si="28"/>
        <v>161</v>
      </c>
      <c r="B172" s="8">
        <f t="shared" si="23"/>
        <v>205997.62</v>
      </c>
      <c r="C172" s="8">
        <f t="shared" si="24"/>
        <v>1201.6500000000001</v>
      </c>
      <c r="D172" s="8">
        <f t="shared" si="25"/>
        <v>955.5300000000002</v>
      </c>
      <c r="E172" s="15">
        <f t="shared" si="20"/>
        <v>2157.1800000000003</v>
      </c>
      <c r="F172" s="8" t="str">
        <f t="shared" si="26"/>
        <v/>
      </c>
      <c r="G172" s="80">
        <f t="shared" si="27"/>
        <v>2157.1800000000003</v>
      </c>
      <c r="H172" s="21">
        <v>0</v>
      </c>
      <c r="V172" s="8">
        <f t="shared" si="21"/>
        <v>0</v>
      </c>
      <c r="W172" s="1">
        <f t="shared" si="22"/>
        <v>1</v>
      </c>
    </row>
    <row r="173" spans="1:23" ht="15.6" x14ac:dyDescent="0.3">
      <c r="A173" s="4">
        <f t="shared" si="28"/>
        <v>162</v>
      </c>
      <c r="B173" s="8">
        <f t="shared" si="23"/>
        <v>205042.09</v>
      </c>
      <c r="C173" s="8">
        <f t="shared" si="24"/>
        <v>1196.08</v>
      </c>
      <c r="D173" s="8">
        <f t="shared" si="25"/>
        <v>961.10000000000036</v>
      </c>
      <c r="E173" s="15">
        <f t="shared" si="20"/>
        <v>2157.1800000000003</v>
      </c>
      <c r="F173" s="8" t="str">
        <f t="shared" si="26"/>
        <v/>
      </c>
      <c r="G173" s="80">
        <f t="shared" si="27"/>
        <v>2157.1800000000003</v>
      </c>
      <c r="H173" s="21">
        <v>0</v>
      </c>
      <c r="V173" s="8">
        <f t="shared" si="21"/>
        <v>0</v>
      </c>
      <c r="W173" s="1">
        <f t="shared" si="22"/>
        <v>1</v>
      </c>
    </row>
    <row r="174" spans="1:23" ht="15.6" x14ac:dyDescent="0.3">
      <c r="A174" s="4">
        <f t="shared" si="28"/>
        <v>163</v>
      </c>
      <c r="B174" s="8">
        <f t="shared" si="23"/>
        <v>204080.99</v>
      </c>
      <c r="C174" s="8">
        <f t="shared" si="24"/>
        <v>1190.47</v>
      </c>
      <c r="D174" s="8">
        <f t="shared" si="25"/>
        <v>966.71000000000026</v>
      </c>
      <c r="E174" s="15">
        <f t="shared" si="20"/>
        <v>2157.1800000000003</v>
      </c>
      <c r="F174" s="8" t="str">
        <f t="shared" si="26"/>
        <v/>
      </c>
      <c r="G174" s="80">
        <f t="shared" si="27"/>
        <v>2157.1800000000003</v>
      </c>
      <c r="H174" s="21">
        <v>0</v>
      </c>
      <c r="V174" s="8">
        <f t="shared" si="21"/>
        <v>0</v>
      </c>
      <c r="W174" s="1">
        <f t="shared" si="22"/>
        <v>1</v>
      </c>
    </row>
    <row r="175" spans="1:23" ht="15.6" x14ac:dyDescent="0.3">
      <c r="A175" s="4">
        <f t="shared" si="28"/>
        <v>164</v>
      </c>
      <c r="B175" s="8">
        <f t="shared" si="23"/>
        <v>203114.28</v>
      </c>
      <c r="C175" s="8">
        <f t="shared" si="24"/>
        <v>1184.83</v>
      </c>
      <c r="D175" s="8">
        <f t="shared" si="25"/>
        <v>972.35000000000036</v>
      </c>
      <c r="E175" s="15">
        <f t="shared" si="20"/>
        <v>2157.1800000000003</v>
      </c>
      <c r="F175" s="8" t="str">
        <f t="shared" si="26"/>
        <v/>
      </c>
      <c r="G175" s="80">
        <f t="shared" si="27"/>
        <v>2157.1800000000003</v>
      </c>
      <c r="H175" s="21">
        <v>0</v>
      </c>
      <c r="V175" s="8">
        <f t="shared" si="21"/>
        <v>0</v>
      </c>
      <c r="W175" s="1">
        <f t="shared" si="22"/>
        <v>1</v>
      </c>
    </row>
    <row r="176" spans="1:23" ht="15.6" x14ac:dyDescent="0.3">
      <c r="A176" s="4">
        <f t="shared" si="28"/>
        <v>165</v>
      </c>
      <c r="B176" s="8">
        <f t="shared" si="23"/>
        <v>202141.93</v>
      </c>
      <c r="C176" s="8">
        <f t="shared" si="24"/>
        <v>1179.1600000000001</v>
      </c>
      <c r="D176" s="8">
        <f t="shared" si="25"/>
        <v>978.02000000000021</v>
      </c>
      <c r="E176" s="15">
        <f t="shared" si="20"/>
        <v>2157.1800000000003</v>
      </c>
      <c r="F176" s="8" t="str">
        <f t="shared" si="26"/>
        <v/>
      </c>
      <c r="G176" s="80">
        <f t="shared" si="27"/>
        <v>2157.1800000000003</v>
      </c>
      <c r="H176" s="21">
        <v>0</v>
      </c>
      <c r="V176" s="8">
        <f t="shared" si="21"/>
        <v>0</v>
      </c>
      <c r="W176" s="1">
        <f t="shared" si="22"/>
        <v>1</v>
      </c>
    </row>
    <row r="177" spans="1:23" ht="15.6" x14ac:dyDescent="0.3">
      <c r="A177" s="4">
        <f t="shared" si="28"/>
        <v>166</v>
      </c>
      <c r="B177" s="8">
        <f t="shared" si="23"/>
        <v>201163.91</v>
      </c>
      <c r="C177" s="8">
        <f t="shared" si="24"/>
        <v>1173.46</v>
      </c>
      <c r="D177" s="8">
        <f t="shared" si="25"/>
        <v>983.72000000000025</v>
      </c>
      <c r="E177" s="15">
        <f t="shared" si="20"/>
        <v>2157.1800000000003</v>
      </c>
      <c r="F177" s="8" t="str">
        <f t="shared" si="26"/>
        <v/>
      </c>
      <c r="G177" s="80">
        <f t="shared" si="27"/>
        <v>2157.1800000000003</v>
      </c>
      <c r="H177" s="21">
        <v>0</v>
      </c>
      <c r="V177" s="8">
        <f t="shared" si="21"/>
        <v>0</v>
      </c>
      <c r="W177" s="1">
        <f t="shared" si="22"/>
        <v>1</v>
      </c>
    </row>
    <row r="178" spans="1:23" ht="15.6" x14ac:dyDescent="0.3">
      <c r="A178" s="4">
        <f t="shared" si="28"/>
        <v>167</v>
      </c>
      <c r="B178" s="8">
        <f t="shared" si="23"/>
        <v>200180.19</v>
      </c>
      <c r="C178" s="8">
        <f t="shared" si="24"/>
        <v>1167.72</v>
      </c>
      <c r="D178" s="8">
        <f t="shared" si="25"/>
        <v>989.46000000000026</v>
      </c>
      <c r="E178" s="15">
        <f t="shared" si="20"/>
        <v>2157.1800000000003</v>
      </c>
      <c r="F178" s="8" t="str">
        <f t="shared" si="26"/>
        <v/>
      </c>
      <c r="G178" s="80">
        <f t="shared" si="27"/>
        <v>2157.1800000000003</v>
      </c>
      <c r="H178" s="21">
        <v>0</v>
      </c>
      <c r="V178" s="8">
        <f t="shared" si="21"/>
        <v>0</v>
      </c>
      <c r="W178" s="1">
        <f t="shared" si="22"/>
        <v>1</v>
      </c>
    </row>
    <row r="179" spans="1:23" ht="15.6" x14ac:dyDescent="0.3">
      <c r="A179" s="4">
        <f t="shared" si="28"/>
        <v>168</v>
      </c>
      <c r="B179" s="8">
        <f t="shared" si="23"/>
        <v>199190.73</v>
      </c>
      <c r="C179" s="8">
        <f t="shared" si="24"/>
        <v>1161.95</v>
      </c>
      <c r="D179" s="8">
        <f t="shared" si="25"/>
        <v>995.23000000000025</v>
      </c>
      <c r="E179" s="15">
        <f t="shared" si="20"/>
        <v>2157.1800000000003</v>
      </c>
      <c r="F179" s="8" t="str">
        <f t="shared" si="26"/>
        <v/>
      </c>
      <c r="G179" s="80">
        <f t="shared" si="27"/>
        <v>2157.1800000000003</v>
      </c>
      <c r="H179" s="21">
        <v>0</v>
      </c>
      <c r="V179" s="8">
        <f t="shared" si="21"/>
        <v>0</v>
      </c>
      <c r="W179" s="1">
        <f t="shared" si="22"/>
        <v>1</v>
      </c>
    </row>
    <row r="180" spans="1:23" ht="15.6" x14ac:dyDescent="0.3">
      <c r="A180" s="4">
        <f t="shared" si="28"/>
        <v>169</v>
      </c>
      <c r="B180" s="8">
        <f t="shared" si="23"/>
        <v>198195.5</v>
      </c>
      <c r="C180" s="8">
        <f t="shared" si="24"/>
        <v>1156.1400000000001</v>
      </c>
      <c r="D180" s="8">
        <f t="shared" si="25"/>
        <v>1001.0400000000002</v>
      </c>
      <c r="E180" s="15">
        <f t="shared" si="20"/>
        <v>2157.1800000000003</v>
      </c>
      <c r="F180" s="8" t="str">
        <f t="shared" si="26"/>
        <v/>
      </c>
      <c r="G180" s="80">
        <f t="shared" si="27"/>
        <v>2157.1800000000003</v>
      </c>
      <c r="H180" s="21">
        <v>0</v>
      </c>
      <c r="V180" s="8">
        <f t="shared" si="21"/>
        <v>0</v>
      </c>
      <c r="W180" s="1">
        <f t="shared" si="22"/>
        <v>1</v>
      </c>
    </row>
    <row r="181" spans="1:23" ht="15.6" x14ac:dyDescent="0.3">
      <c r="A181" s="4">
        <f t="shared" si="28"/>
        <v>170</v>
      </c>
      <c r="B181" s="8">
        <f t="shared" si="23"/>
        <v>197194.46</v>
      </c>
      <c r="C181" s="8">
        <f t="shared" si="24"/>
        <v>1150.3</v>
      </c>
      <c r="D181" s="8">
        <f t="shared" si="25"/>
        <v>1006.8800000000003</v>
      </c>
      <c r="E181" s="15">
        <f t="shared" si="20"/>
        <v>2157.1800000000003</v>
      </c>
      <c r="F181" s="8" t="str">
        <f t="shared" si="26"/>
        <v/>
      </c>
      <c r="G181" s="80">
        <f t="shared" si="27"/>
        <v>2157.1800000000003</v>
      </c>
      <c r="H181" s="21">
        <v>0</v>
      </c>
      <c r="V181" s="8">
        <f t="shared" si="21"/>
        <v>0</v>
      </c>
      <c r="W181" s="1">
        <f t="shared" si="22"/>
        <v>1</v>
      </c>
    </row>
    <row r="182" spans="1:23" ht="15.6" x14ac:dyDescent="0.3">
      <c r="A182" s="4">
        <f t="shared" si="28"/>
        <v>171</v>
      </c>
      <c r="B182" s="8">
        <f t="shared" si="23"/>
        <v>196187.58</v>
      </c>
      <c r="C182" s="8">
        <f t="shared" si="24"/>
        <v>1144.43</v>
      </c>
      <c r="D182" s="8">
        <f t="shared" si="25"/>
        <v>1012.7500000000002</v>
      </c>
      <c r="E182" s="15">
        <f t="shared" si="20"/>
        <v>2157.1800000000003</v>
      </c>
      <c r="F182" s="8" t="str">
        <f t="shared" si="26"/>
        <v/>
      </c>
      <c r="G182" s="80">
        <f t="shared" si="27"/>
        <v>2157.1800000000003</v>
      </c>
      <c r="H182" s="21">
        <v>0</v>
      </c>
      <c r="V182" s="8">
        <f t="shared" si="21"/>
        <v>0</v>
      </c>
      <c r="W182" s="1">
        <f t="shared" si="22"/>
        <v>1</v>
      </c>
    </row>
    <row r="183" spans="1:23" ht="15.6" x14ac:dyDescent="0.3">
      <c r="A183" s="4">
        <f t="shared" si="28"/>
        <v>172</v>
      </c>
      <c r="B183" s="8">
        <f t="shared" si="23"/>
        <v>195174.83</v>
      </c>
      <c r="C183" s="8">
        <f t="shared" si="24"/>
        <v>1138.52</v>
      </c>
      <c r="D183" s="8">
        <f t="shared" si="25"/>
        <v>1018.6600000000003</v>
      </c>
      <c r="E183" s="15">
        <f t="shared" si="20"/>
        <v>2157.1800000000003</v>
      </c>
      <c r="F183" s="8" t="str">
        <f t="shared" si="26"/>
        <v/>
      </c>
      <c r="G183" s="80">
        <f t="shared" si="27"/>
        <v>2157.1800000000003</v>
      </c>
      <c r="H183" s="21">
        <v>0</v>
      </c>
      <c r="V183" s="8">
        <f t="shared" si="21"/>
        <v>0</v>
      </c>
      <c r="W183" s="1">
        <f t="shared" si="22"/>
        <v>1</v>
      </c>
    </row>
    <row r="184" spans="1:23" ht="15.6" x14ac:dyDescent="0.3">
      <c r="A184" s="4">
        <f t="shared" si="28"/>
        <v>173</v>
      </c>
      <c r="B184" s="8">
        <f t="shared" si="23"/>
        <v>194156.17</v>
      </c>
      <c r="C184" s="8">
        <f t="shared" si="24"/>
        <v>1132.58</v>
      </c>
      <c r="D184" s="8">
        <f t="shared" si="25"/>
        <v>1024.6000000000004</v>
      </c>
      <c r="E184" s="15">
        <f t="shared" si="20"/>
        <v>2157.1800000000003</v>
      </c>
      <c r="F184" s="8" t="str">
        <f t="shared" si="26"/>
        <v/>
      </c>
      <c r="G184" s="80">
        <f t="shared" si="27"/>
        <v>2157.1800000000003</v>
      </c>
      <c r="H184" s="21">
        <v>0</v>
      </c>
      <c r="V184" s="8">
        <f t="shared" si="21"/>
        <v>0</v>
      </c>
      <c r="W184" s="1">
        <f t="shared" si="22"/>
        <v>1</v>
      </c>
    </row>
    <row r="185" spans="1:23" ht="15.6" x14ac:dyDescent="0.3">
      <c r="A185" s="4">
        <f t="shared" si="28"/>
        <v>174</v>
      </c>
      <c r="B185" s="8">
        <f t="shared" si="23"/>
        <v>193131.57</v>
      </c>
      <c r="C185" s="8">
        <f t="shared" si="24"/>
        <v>1126.5999999999999</v>
      </c>
      <c r="D185" s="8">
        <f t="shared" si="25"/>
        <v>1030.5800000000004</v>
      </c>
      <c r="E185" s="15">
        <f t="shared" si="20"/>
        <v>2157.1800000000003</v>
      </c>
      <c r="F185" s="8" t="str">
        <f t="shared" si="26"/>
        <v/>
      </c>
      <c r="G185" s="80">
        <f t="shared" si="27"/>
        <v>2157.1800000000003</v>
      </c>
      <c r="H185" s="21">
        <v>0</v>
      </c>
      <c r="V185" s="8">
        <f t="shared" si="21"/>
        <v>0</v>
      </c>
      <c r="W185" s="1">
        <f t="shared" si="22"/>
        <v>1</v>
      </c>
    </row>
    <row r="186" spans="1:23" ht="15.6" x14ac:dyDescent="0.3">
      <c r="A186" s="4">
        <f t="shared" si="28"/>
        <v>175</v>
      </c>
      <c r="B186" s="8">
        <f t="shared" si="23"/>
        <v>192100.99</v>
      </c>
      <c r="C186" s="8">
        <f t="shared" si="24"/>
        <v>1120.5899999999999</v>
      </c>
      <c r="D186" s="8">
        <f t="shared" si="25"/>
        <v>1036.5900000000004</v>
      </c>
      <c r="E186" s="15">
        <f t="shared" si="20"/>
        <v>2157.1800000000003</v>
      </c>
      <c r="F186" s="8" t="str">
        <f t="shared" si="26"/>
        <v/>
      </c>
      <c r="G186" s="80">
        <f t="shared" si="27"/>
        <v>2157.1800000000003</v>
      </c>
      <c r="H186" s="21">
        <v>0</v>
      </c>
      <c r="V186" s="8">
        <f t="shared" si="21"/>
        <v>0</v>
      </c>
      <c r="W186" s="1">
        <f t="shared" si="22"/>
        <v>1</v>
      </c>
    </row>
    <row r="187" spans="1:23" ht="15.6" x14ac:dyDescent="0.3">
      <c r="A187" s="4">
        <f t="shared" si="28"/>
        <v>176</v>
      </c>
      <c r="B187" s="8">
        <f t="shared" si="23"/>
        <v>191064.4</v>
      </c>
      <c r="C187" s="8">
        <f t="shared" si="24"/>
        <v>1114.54</v>
      </c>
      <c r="D187" s="8">
        <f t="shared" si="25"/>
        <v>1042.6400000000003</v>
      </c>
      <c r="E187" s="15">
        <f t="shared" si="20"/>
        <v>2157.1800000000003</v>
      </c>
      <c r="F187" s="8" t="str">
        <f t="shared" si="26"/>
        <v/>
      </c>
      <c r="G187" s="80">
        <f t="shared" si="27"/>
        <v>2157.1800000000003</v>
      </c>
      <c r="H187" s="21">
        <v>0</v>
      </c>
      <c r="V187" s="8">
        <f t="shared" si="21"/>
        <v>0</v>
      </c>
      <c r="W187" s="1">
        <f t="shared" si="22"/>
        <v>1</v>
      </c>
    </row>
    <row r="188" spans="1:23" ht="15.6" x14ac:dyDescent="0.3">
      <c r="A188" s="4">
        <f t="shared" si="28"/>
        <v>177</v>
      </c>
      <c r="B188" s="8">
        <f t="shared" si="23"/>
        <v>190021.76000000001</v>
      </c>
      <c r="C188" s="8">
        <f t="shared" si="24"/>
        <v>1108.46</v>
      </c>
      <c r="D188" s="8">
        <f t="shared" si="25"/>
        <v>1048.7200000000003</v>
      </c>
      <c r="E188" s="15">
        <f t="shared" si="20"/>
        <v>2157.1800000000003</v>
      </c>
      <c r="F188" s="8" t="str">
        <f t="shared" si="26"/>
        <v/>
      </c>
      <c r="G188" s="80">
        <f t="shared" si="27"/>
        <v>2157.1800000000003</v>
      </c>
      <c r="H188" s="21">
        <v>0</v>
      </c>
      <c r="V188" s="8">
        <f t="shared" si="21"/>
        <v>0</v>
      </c>
      <c r="W188" s="1">
        <f t="shared" si="22"/>
        <v>1</v>
      </c>
    </row>
    <row r="189" spans="1:23" ht="15.6" x14ac:dyDescent="0.3">
      <c r="A189" s="4">
        <f t="shared" si="28"/>
        <v>178</v>
      </c>
      <c r="B189" s="8">
        <f t="shared" si="23"/>
        <v>188973.04</v>
      </c>
      <c r="C189" s="8">
        <f t="shared" si="24"/>
        <v>1102.3399999999999</v>
      </c>
      <c r="D189" s="8">
        <f t="shared" si="25"/>
        <v>1054.8400000000004</v>
      </c>
      <c r="E189" s="15">
        <f t="shared" si="20"/>
        <v>2157.1800000000003</v>
      </c>
      <c r="F189" s="8" t="str">
        <f t="shared" si="26"/>
        <v/>
      </c>
      <c r="G189" s="80">
        <f t="shared" si="27"/>
        <v>2157.1800000000003</v>
      </c>
      <c r="H189" s="21">
        <v>0</v>
      </c>
      <c r="V189" s="8">
        <f t="shared" si="21"/>
        <v>0</v>
      </c>
      <c r="W189" s="1">
        <f t="shared" si="22"/>
        <v>1</v>
      </c>
    </row>
    <row r="190" spans="1:23" ht="15.6" x14ac:dyDescent="0.3">
      <c r="A190" s="4">
        <f t="shared" si="28"/>
        <v>179</v>
      </c>
      <c r="B190" s="8">
        <f t="shared" si="23"/>
        <v>187918.2</v>
      </c>
      <c r="C190" s="8">
        <f t="shared" si="24"/>
        <v>1096.19</v>
      </c>
      <c r="D190" s="8">
        <f t="shared" si="25"/>
        <v>1060.9900000000002</v>
      </c>
      <c r="E190" s="15">
        <f t="shared" si="20"/>
        <v>2157.1800000000003</v>
      </c>
      <c r="F190" s="8" t="str">
        <f t="shared" si="26"/>
        <v/>
      </c>
      <c r="G190" s="80">
        <f t="shared" si="27"/>
        <v>2157.1800000000003</v>
      </c>
      <c r="H190" s="21">
        <v>0</v>
      </c>
      <c r="V190" s="8">
        <f t="shared" si="21"/>
        <v>0</v>
      </c>
      <c r="W190" s="1">
        <f t="shared" si="22"/>
        <v>1</v>
      </c>
    </row>
    <row r="191" spans="1:23" ht="15.6" x14ac:dyDescent="0.3">
      <c r="A191" s="4">
        <f t="shared" si="28"/>
        <v>180</v>
      </c>
      <c r="B191" s="8">
        <f t="shared" si="23"/>
        <v>186857.21</v>
      </c>
      <c r="C191" s="8">
        <f t="shared" si="24"/>
        <v>1090</v>
      </c>
      <c r="D191" s="8">
        <f t="shared" si="25"/>
        <v>1067.1800000000003</v>
      </c>
      <c r="E191" s="15">
        <f t="shared" si="20"/>
        <v>2157.1800000000003</v>
      </c>
      <c r="F191" s="8" t="str">
        <f t="shared" si="26"/>
        <v/>
      </c>
      <c r="G191" s="80">
        <f t="shared" si="27"/>
        <v>2157.1800000000003</v>
      </c>
      <c r="H191" s="21">
        <v>0</v>
      </c>
      <c r="V191" s="8">
        <f t="shared" si="21"/>
        <v>0</v>
      </c>
      <c r="W191" s="1">
        <f t="shared" si="22"/>
        <v>1</v>
      </c>
    </row>
    <row r="192" spans="1:23" ht="15.6" x14ac:dyDescent="0.3">
      <c r="A192" s="4">
        <f t="shared" si="28"/>
        <v>181</v>
      </c>
      <c r="B192" s="8">
        <f t="shared" si="23"/>
        <v>185790.03</v>
      </c>
      <c r="C192" s="8">
        <f t="shared" si="24"/>
        <v>1083.78</v>
      </c>
      <c r="D192" s="8">
        <f t="shared" si="25"/>
        <v>1073.4000000000003</v>
      </c>
      <c r="E192" s="15">
        <f t="shared" si="20"/>
        <v>2157.1800000000003</v>
      </c>
      <c r="F192" s="8" t="str">
        <f t="shared" si="26"/>
        <v/>
      </c>
      <c r="G192" s="80">
        <f t="shared" si="27"/>
        <v>2157.1800000000003</v>
      </c>
      <c r="H192" s="21">
        <v>0</v>
      </c>
      <c r="V192" s="8">
        <f t="shared" si="21"/>
        <v>0</v>
      </c>
      <c r="W192" s="1">
        <f t="shared" si="22"/>
        <v>1</v>
      </c>
    </row>
    <row r="193" spans="1:23" ht="15.6" x14ac:dyDescent="0.3">
      <c r="A193" s="4">
        <f t="shared" si="28"/>
        <v>182</v>
      </c>
      <c r="B193" s="8">
        <f t="shared" si="23"/>
        <v>184716.63</v>
      </c>
      <c r="C193" s="8">
        <f t="shared" si="24"/>
        <v>1077.51</v>
      </c>
      <c r="D193" s="8">
        <f t="shared" si="25"/>
        <v>1079.6700000000003</v>
      </c>
      <c r="E193" s="15">
        <f t="shared" si="20"/>
        <v>2157.1800000000003</v>
      </c>
      <c r="F193" s="8" t="str">
        <f t="shared" si="26"/>
        <v/>
      </c>
      <c r="G193" s="80">
        <f t="shared" si="27"/>
        <v>2157.1800000000003</v>
      </c>
      <c r="H193" s="21">
        <v>0</v>
      </c>
      <c r="V193" s="8">
        <f t="shared" si="21"/>
        <v>0</v>
      </c>
      <c r="W193" s="1">
        <f t="shared" si="22"/>
        <v>1</v>
      </c>
    </row>
    <row r="194" spans="1:23" ht="15.6" x14ac:dyDescent="0.3">
      <c r="A194" s="4">
        <f t="shared" si="28"/>
        <v>183</v>
      </c>
      <c r="B194" s="8">
        <f t="shared" si="23"/>
        <v>183636.96</v>
      </c>
      <c r="C194" s="8">
        <f t="shared" si="24"/>
        <v>1071.22</v>
      </c>
      <c r="D194" s="8">
        <f t="shared" si="25"/>
        <v>1085.9600000000003</v>
      </c>
      <c r="E194" s="15">
        <f t="shared" si="20"/>
        <v>2157.1800000000003</v>
      </c>
      <c r="F194" s="8" t="str">
        <f t="shared" si="26"/>
        <v/>
      </c>
      <c r="G194" s="80">
        <f t="shared" si="27"/>
        <v>2157.1800000000003</v>
      </c>
      <c r="H194" s="21">
        <v>0</v>
      </c>
      <c r="V194" s="8">
        <f t="shared" si="21"/>
        <v>0</v>
      </c>
      <c r="W194" s="1">
        <f t="shared" si="22"/>
        <v>1</v>
      </c>
    </row>
    <row r="195" spans="1:23" ht="15.6" x14ac:dyDescent="0.3">
      <c r="A195" s="4">
        <f t="shared" si="28"/>
        <v>184</v>
      </c>
      <c r="B195" s="8">
        <f t="shared" si="23"/>
        <v>182551</v>
      </c>
      <c r="C195" s="8">
        <f t="shared" si="24"/>
        <v>1064.8800000000001</v>
      </c>
      <c r="D195" s="8">
        <f t="shared" si="25"/>
        <v>1092.3000000000002</v>
      </c>
      <c r="E195" s="15">
        <f t="shared" si="20"/>
        <v>2157.1800000000003</v>
      </c>
      <c r="F195" s="8" t="str">
        <f t="shared" si="26"/>
        <v/>
      </c>
      <c r="G195" s="80">
        <f t="shared" si="27"/>
        <v>2157.1800000000003</v>
      </c>
      <c r="H195" s="21">
        <v>0</v>
      </c>
      <c r="V195" s="8">
        <f t="shared" si="21"/>
        <v>0</v>
      </c>
      <c r="W195" s="1">
        <f t="shared" si="22"/>
        <v>1</v>
      </c>
    </row>
    <row r="196" spans="1:23" ht="15.6" x14ac:dyDescent="0.3">
      <c r="A196" s="4">
        <f t="shared" si="28"/>
        <v>185</v>
      </c>
      <c r="B196" s="8">
        <f t="shared" si="23"/>
        <v>181458.7</v>
      </c>
      <c r="C196" s="8">
        <f t="shared" si="24"/>
        <v>1058.51</v>
      </c>
      <c r="D196" s="8">
        <f t="shared" si="25"/>
        <v>1098.6700000000003</v>
      </c>
      <c r="E196" s="15">
        <f t="shared" si="20"/>
        <v>2157.1800000000003</v>
      </c>
      <c r="F196" s="8" t="str">
        <f t="shared" si="26"/>
        <v/>
      </c>
      <c r="G196" s="80">
        <f t="shared" si="27"/>
        <v>2157.1800000000003</v>
      </c>
      <c r="H196" s="21">
        <v>0</v>
      </c>
      <c r="V196" s="8">
        <f t="shared" si="21"/>
        <v>0</v>
      </c>
      <c r="W196" s="1">
        <f t="shared" si="22"/>
        <v>1</v>
      </c>
    </row>
    <row r="197" spans="1:23" ht="15.6" x14ac:dyDescent="0.3">
      <c r="A197" s="4">
        <f t="shared" si="28"/>
        <v>186</v>
      </c>
      <c r="B197" s="8">
        <f t="shared" si="23"/>
        <v>180360.03</v>
      </c>
      <c r="C197" s="8">
        <f t="shared" si="24"/>
        <v>1052.0999999999999</v>
      </c>
      <c r="D197" s="8">
        <f t="shared" si="25"/>
        <v>1105.0800000000004</v>
      </c>
      <c r="E197" s="15">
        <f t="shared" ref="E197:E260" si="29">IF(B197&lt;&gt;"",ROUNDUP(MIN(B197+C197,IF($C$9="malejące",IF($H$9="krótszy okr.",$C$1/$C$2+C197,B197/($C$2-A196)+C197),IF($H$9="krótszy okr.",E196,PMT($C$8/12,$C$2-A196,B197*-1,0,0)))),2),"")</f>
        <v>2157.1800000000003</v>
      </c>
      <c r="F197" s="8" t="str">
        <f t="shared" si="26"/>
        <v/>
      </c>
      <c r="G197" s="80">
        <f t="shared" si="27"/>
        <v>2157.1800000000003</v>
      </c>
      <c r="H197" s="21">
        <v>0</v>
      </c>
      <c r="V197" s="8">
        <f t="shared" si="21"/>
        <v>0</v>
      </c>
      <c r="W197" s="1">
        <f t="shared" si="22"/>
        <v>1</v>
      </c>
    </row>
    <row r="198" spans="1:23" ht="15.6" x14ac:dyDescent="0.3">
      <c r="A198" s="4">
        <f t="shared" si="28"/>
        <v>187</v>
      </c>
      <c r="B198" s="8">
        <f t="shared" si="23"/>
        <v>179254.95</v>
      </c>
      <c r="C198" s="8">
        <f t="shared" si="24"/>
        <v>1045.6500000000001</v>
      </c>
      <c r="D198" s="8">
        <f t="shared" si="25"/>
        <v>1111.5300000000002</v>
      </c>
      <c r="E198" s="15">
        <f t="shared" si="29"/>
        <v>2157.1800000000003</v>
      </c>
      <c r="F198" s="8" t="str">
        <f t="shared" si="26"/>
        <v/>
      </c>
      <c r="G198" s="80">
        <f t="shared" si="27"/>
        <v>2157.1800000000003</v>
      </c>
      <c r="H198" s="21">
        <v>0</v>
      </c>
      <c r="V198" s="8">
        <f t="shared" si="21"/>
        <v>0</v>
      </c>
      <c r="W198" s="1">
        <f t="shared" si="22"/>
        <v>1</v>
      </c>
    </row>
    <row r="199" spans="1:23" ht="15.6" x14ac:dyDescent="0.3">
      <c r="A199" s="4">
        <f t="shared" si="28"/>
        <v>188</v>
      </c>
      <c r="B199" s="8">
        <f t="shared" si="23"/>
        <v>178143.42</v>
      </c>
      <c r="C199" s="8">
        <f t="shared" si="24"/>
        <v>1039.17</v>
      </c>
      <c r="D199" s="8">
        <f t="shared" si="25"/>
        <v>1118.0100000000002</v>
      </c>
      <c r="E199" s="15">
        <f t="shared" si="29"/>
        <v>2157.1800000000003</v>
      </c>
      <c r="F199" s="8" t="str">
        <f t="shared" si="26"/>
        <v/>
      </c>
      <c r="G199" s="80">
        <f t="shared" si="27"/>
        <v>2157.1800000000003</v>
      </c>
      <c r="H199" s="21">
        <v>0</v>
      </c>
      <c r="V199" s="8">
        <f t="shared" si="21"/>
        <v>0</v>
      </c>
      <c r="W199" s="1">
        <f t="shared" si="22"/>
        <v>1</v>
      </c>
    </row>
    <row r="200" spans="1:23" ht="15.6" x14ac:dyDescent="0.3">
      <c r="A200" s="4">
        <f t="shared" si="28"/>
        <v>189</v>
      </c>
      <c r="B200" s="8">
        <f t="shared" si="23"/>
        <v>177025.41</v>
      </c>
      <c r="C200" s="8">
        <f t="shared" si="24"/>
        <v>1032.6500000000001</v>
      </c>
      <c r="D200" s="8">
        <f t="shared" si="25"/>
        <v>1124.5300000000002</v>
      </c>
      <c r="E200" s="15">
        <f t="shared" si="29"/>
        <v>2157.1800000000003</v>
      </c>
      <c r="F200" s="8" t="str">
        <f t="shared" si="26"/>
        <v/>
      </c>
      <c r="G200" s="80">
        <f t="shared" si="27"/>
        <v>2157.1800000000003</v>
      </c>
      <c r="H200" s="21">
        <v>0</v>
      </c>
      <c r="V200" s="8">
        <f t="shared" si="21"/>
        <v>0</v>
      </c>
      <c r="W200" s="1">
        <f t="shared" si="22"/>
        <v>1</v>
      </c>
    </row>
    <row r="201" spans="1:23" ht="15.6" x14ac:dyDescent="0.3">
      <c r="A201" s="4">
        <f t="shared" si="28"/>
        <v>190</v>
      </c>
      <c r="B201" s="8">
        <f t="shared" si="23"/>
        <v>175900.88</v>
      </c>
      <c r="C201" s="8">
        <f t="shared" si="24"/>
        <v>1026.0899999999999</v>
      </c>
      <c r="D201" s="8">
        <f t="shared" si="25"/>
        <v>1131.0900000000004</v>
      </c>
      <c r="E201" s="15">
        <f t="shared" si="29"/>
        <v>2157.1800000000003</v>
      </c>
      <c r="F201" s="8" t="str">
        <f t="shared" si="26"/>
        <v/>
      </c>
      <c r="G201" s="80">
        <f t="shared" si="27"/>
        <v>2157.1800000000003</v>
      </c>
      <c r="H201" s="21">
        <v>0</v>
      </c>
      <c r="V201" s="8">
        <f t="shared" si="21"/>
        <v>0</v>
      </c>
      <c r="W201" s="1">
        <f t="shared" si="22"/>
        <v>1</v>
      </c>
    </row>
    <row r="202" spans="1:23" ht="15.6" x14ac:dyDescent="0.3">
      <c r="A202" s="4">
        <f t="shared" si="28"/>
        <v>191</v>
      </c>
      <c r="B202" s="8">
        <f t="shared" si="23"/>
        <v>174769.79</v>
      </c>
      <c r="C202" s="8">
        <f t="shared" si="24"/>
        <v>1019.49</v>
      </c>
      <c r="D202" s="8">
        <f t="shared" si="25"/>
        <v>1137.6900000000003</v>
      </c>
      <c r="E202" s="15">
        <f t="shared" si="29"/>
        <v>2157.1800000000003</v>
      </c>
      <c r="F202" s="8" t="str">
        <f t="shared" si="26"/>
        <v/>
      </c>
      <c r="G202" s="80">
        <f t="shared" si="27"/>
        <v>2157.1800000000003</v>
      </c>
      <c r="H202" s="21">
        <v>0</v>
      </c>
      <c r="V202" s="8">
        <f t="shared" si="21"/>
        <v>0</v>
      </c>
      <c r="W202" s="1">
        <f t="shared" si="22"/>
        <v>1</v>
      </c>
    </row>
    <row r="203" spans="1:23" ht="15.6" x14ac:dyDescent="0.3">
      <c r="A203" s="4">
        <f t="shared" si="28"/>
        <v>192</v>
      </c>
      <c r="B203" s="8">
        <f t="shared" si="23"/>
        <v>173632.1</v>
      </c>
      <c r="C203" s="8">
        <f t="shared" si="24"/>
        <v>1012.85</v>
      </c>
      <c r="D203" s="8">
        <f t="shared" si="25"/>
        <v>1144.3300000000004</v>
      </c>
      <c r="E203" s="15">
        <f t="shared" si="29"/>
        <v>2157.1800000000003</v>
      </c>
      <c r="F203" s="8" t="str">
        <f t="shared" si="26"/>
        <v/>
      </c>
      <c r="G203" s="80">
        <f t="shared" si="27"/>
        <v>2157.1800000000003</v>
      </c>
      <c r="H203" s="21">
        <v>0</v>
      </c>
      <c r="V203" s="8">
        <f t="shared" si="21"/>
        <v>0</v>
      </c>
      <c r="W203" s="1">
        <f t="shared" si="22"/>
        <v>1</v>
      </c>
    </row>
    <row r="204" spans="1:23" ht="15.6" x14ac:dyDescent="0.3">
      <c r="A204" s="4">
        <f t="shared" si="28"/>
        <v>193</v>
      </c>
      <c r="B204" s="8">
        <f t="shared" si="23"/>
        <v>172487.77</v>
      </c>
      <c r="C204" s="8">
        <f t="shared" si="24"/>
        <v>1006.18</v>
      </c>
      <c r="D204" s="8">
        <f t="shared" si="25"/>
        <v>1151.0000000000005</v>
      </c>
      <c r="E204" s="15">
        <f t="shared" si="29"/>
        <v>2157.1800000000003</v>
      </c>
      <c r="F204" s="8" t="str">
        <f t="shared" si="26"/>
        <v/>
      </c>
      <c r="G204" s="80">
        <f t="shared" si="27"/>
        <v>2157.1800000000003</v>
      </c>
      <c r="H204" s="21">
        <v>0</v>
      </c>
      <c r="V204" s="8">
        <f t="shared" ref="V204:V267" si="30">IF(A204&lt;&gt;"",MIN(H204,B204-D204),0)</f>
        <v>0</v>
      </c>
      <c r="W204" s="1">
        <f t="shared" ref="W204:W267" si="31">IF(A204&lt;&gt;"",1,"")</f>
        <v>1</v>
      </c>
    </row>
    <row r="205" spans="1:23" ht="15.6" x14ac:dyDescent="0.3">
      <c r="A205" s="4">
        <f t="shared" si="28"/>
        <v>194</v>
      </c>
      <c r="B205" s="8">
        <f t="shared" ref="B205:B268" si="32">IF(B204&lt;&gt;"",IF(ROUND(B204-D204-H204,2)&gt;0,ROUND(B204-D204-H204,2),""),"")</f>
        <v>171336.77</v>
      </c>
      <c r="C205" s="8">
        <f t="shared" ref="C205:C268" si="33">IF(B205&lt;&gt;"",MAX(0,ROUND(B205*($C$3)/12,2)),"")</f>
        <v>999.46</v>
      </c>
      <c r="D205" s="8">
        <f t="shared" ref="D205:D268" si="34">IF(B205&lt;&gt;"",MIN(E205-C205,B205),"")</f>
        <v>1157.7200000000003</v>
      </c>
      <c r="E205" s="15">
        <f t="shared" si="29"/>
        <v>2157.1800000000003</v>
      </c>
      <c r="F205" s="8" t="str">
        <f t="shared" ref="F205:F268" si="35">IF(B205&lt;&gt;"",IF(A205&lt;=120,MAX(0,ROUND(B205*(MAX(($C$3-$W$2)*$W$3,0))/12-$W$6-$W$5,2)),""),"")</f>
        <v/>
      </c>
      <c r="G205" s="80">
        <f t="shared" ref="G205:G268" si="36">IF(B205&lt;&gt;"",IF(F205&lt;&gt;"",MAX(0,E205-F205),MAX(0,E205)),"")</f>
        <v>2157.1800000000003</v>
      </c>
      <c r="H205" s="21">
        <v>0</v>
      </c>
      <c r="V205" s="8">
        <f t="shared" si="30"/>
        <v>0</v>
      </c>
      <c r="W205" s="1">
        <f t="shared" si="31"/>
        <v>1</v>
      </c>
    </row>
    <row r="206" spans="1:23" ht="15.6" x14ac:dyDescent="0.3">
      <c r="A206" s="4">
        <f t="shared" si="28"/>
        <v>195</v>
      </c>
      <c r="B206" s="8">
        <f t="shared" si="32"/>
        <v>170179.05</v>
      </c>
      <c r="C206" s="8">
        <f t="shared" si="33"/>
        <v>992.71</v>
      </c>
      <c r="D206" s="8">
        <f t="shared" si="34"/>
        <v>1164.4700000000003</v>
      </c>
      <c r="E206" s="15">
        <f t="shared" si="29"/>
        <v>2157.1800000000003</v>
      </c>
      <c r="F206" s="8" t="str">
        <f t="shared" si="35"/>
        <v/>
      </c>
      <c r="G206" s="80">
        <f t="shared" si="36"/>
        <v>2157.1800000000003</v>
      </c>
      <c r="H206" s="21">
        <v>0</v>
      </c>
      <c r="V206" s="8">
        <f t="shared" si="30"/>
        <v>0</v>
      </c>
      <c r="W206" s="1">
        <f t="shared" si="31"/>
        <v>1</v>
      </c>
    </row>
    <row r="207" spans="1:23" ht="15.6" x14ac:dyDescent="0.3">
      <c r="A207" s="4">
        <f t="shared" si="28"/>
        <v>196</v>
      </c>
      <c r="B207" s="8">
        <f t="shared" si="32"/>
        <v>169014.58</v>
      </c>
      <c r="C207" s="8">
        <f t="shared" si="33"/>
        <v>985.92</v>
      </c>
      <c r="D207" s="8">
        <f t="shared" si="34"/>
        <v>1171.2600000000002</v>
      </c>
      <c r="E207" s="15">
        <f t="shared" si="29"/>
        <v>2157.1800000000003</v>
      </c>
      <c r="F207" s="8" t="str">
        <f t="shared" si="35"/>
        <v/>
      </c>
      <c r="G207" s="80">
        <f t="shared" si="36"/>
        <v>2157.1800000000003</v>
      </c>
      <c r="H207" s="21">
        <v>0</v>
      </c>
      <c r="V207" s="8">
        <f t="shared" si="30"/>
        <v>0</v>
      </c>
      <c r="W207" s="1">
        <f t="shared" si="31"/>
        <v>1</v>
      </c>
    </row>
    <row r="208" spans="1:23" ht="15.6" x14ac:dyDescent="0.3">
      <c r="A208" s="4">
        <f t="shared" si="28"/>
        <v>197</v>
      </c>
      <c r="B208" s="8">
        <f t="shared" si="32"/>
        <v>167843.32</v>
      </c>
      <c r="C208" s="8">
        <f t="shared" si="33"/>
        <v>979.09</v>
      </c>
      <c r="D208" s="8">
        <f t="shared" si="34"/>
        <v>1178.0900000000001</v>
      </c>
      <c r="E208" s="15">
        <f t="shared" si="29"/>
        <v>2157.1800000000003</v>
      </c>
      <c r="F208" s="8" t="str">
        <f t="shared" si="35"/>
        <v/>
      </c>
      <c r="G208" s="80">
        <f t="shared" si="36"/>
        <v>2157.1800000000003</v>
      </c>
      <c r="H208" s="21">
        <v>0</v>
      </c>
      <c r="V208" s="8">
        <f t="shared" si="30"/>
        <v>0</v>
      </c>
      <c r="W208" s="1">
        <f t="shared" si="31"/>
        <v>1</v>
      </c>
    </row>
    <row r="209" spans="1:23" ht="15.6" x14ac:dyDescent="0.3">
      <c r="A209" s="4">
        <f t="shared" si="28"/>
        <v>198</v>
      </c>
      <c r="B209" s="8">
        <f t="shared" si="32"/>
        <v>166665.23000000001</v>
      </c>
      <c r="C209" s="8">
        <f t="shared" si="33"/>
        <v>972.21</v>
      </c>
      <c r="D209" s="8">
        <f t="shared" si="34"/>
        <v>1184.9700000000003</v>
      </c>
      <c r="E209" s="15">
        <f t="shared" si="29"/>
        <v>2157.1800000000003</v>
      </c>
      <c r="F209" s="8" t="str">
        <f t="shared" si="35"/>
        <v/>
      </c>
      <c r="G209" s="80">
        <f t="shared" si="36"/>
        <v>2157.1800000000003</v>
      </c>
      <c r="H209" s="21">
        <v>0</v>
      </c>
      <c r="V209" s="8">
        <f t="shared" si="30"/>
        <v>0</v>
      </c>
      <c r="W209" s="1">
        <f t="shared" si="31"/>
        <v>1</v>
      </c>
    </row>
    <row r="210" spans="1:23" ht="15.6" x14ac:dyDescent="0.3">
      <c r="A210" s="4">
        <f t="shared" ref="A210:A273" si="37">IF(B210&lt;&gt;"",A209+1,"")</f>
        <v>199</v>
      </c>
      <c r="B210" s="8">
        <f t="shared" si="32"/>
        <v>165480.26</v>
      </c>
      <c r="C210" s="8">
        <f t="shared" si="33"/>
        <v>965.3</v>
      </c>
      <c r="D210" s="8">
        <f t="shared" si="34"/>
        <v>1191.8800000000003</v>
      </c>
      <c r="E210" s="15">
        <f t="shared" si="29"/>
        <v>2157.1800000000003</v>
      </c>
      <c r="F210" s="8" t="str">
        <f t="shared" si="35"/>
        <v/>
      </c>
      <c r="G210" s="80">
        <f t="shared" si="36"/>
        <v>2157.1800000000003</v>
      </c>
      <c r="H210" s="21">
        <v>0</v>
      </c>
      <c r="V210" s="8">
        <f t="shared" si="30"/>
        <v>0</v>
      </c>
      <c r="W210" s="1">
        <f t="shared" si="31"/>
        <v>1</v>
      </c>
    </row>
    <row r="211" spans="1:23" ht="15.6" x14ac:dyDescent="0.3">
      <c r="A211" s="4">
        <f t="shared" si="37"/>
        <v>200</v>
      </c>
      <c r="B211" s="8">
        <f t="shared" si="32"/>
        <v>164288.38</v>
      </c>
      <c r="C211" s="8">
        <f t="shared" si="33"/>
        <v>958.35</v>
      </c>
      <c r="D211" s="8">
        <f t="shared" si="34"/>
        <v>1198.8300000000004</v>
      </c>
      <c r="E211" s="15">
        <f t="shared" si="29"/>
        <v>2157.1800000000003</v>
      </c>
      <c r="F211" s="8" t="str">
        <f t="shared" si="35"/>
        <v/>
      </c>
      <c r="G211" s="80">
        <f t="shared" si="36"/>
        <v>2157.1800000000003</v>
      </c>
      <c r="H211" s="21">
        <v>0</v>
      </c>
      <c r="V211" s="8">
        <f t="shared" si="30"/>
        <v>0</v>
      </c>
      <c r="W211" s="1">
        <f t="shared" si="31"/>
        <v>1</v>
      </c>
    </row>
    <row r="212" spans="1:23" ht="15.6" x14ac:dyDescent="0.3">
      <c r="A212" s="4">
        <f t="shared" si="37"/>
        <v>201</v>
      </c>
      <c r="B212" s="8">
        <f t="shared" si="32"/>
        <v>163089.54999999999</v>
      </c>
      <c r="C212" s="8">
        <f t="shared" si="33"/>
        <v>951.36</v>
      </c>
      <c r="D212" s="8">
        <f t="shared" si="34"/>
        <v>1205.8200000000002</v>
      </c>
      <c r="E212" s="15">
        <f t="shared" si="29"/>
        <v>2157.1800000000003</v>
      </c>
      <c r="F212" s="8" t="str">
        <f t="shared" si="35"/>
        <v/>
      </c>
      <c r="G212" s="80">
        <f t="shared" si="36"/>
        <v>2157.1800000000003</v>
      </c>
      <c r="H212" s="21">
        <v>0</v>
      </c>
      <c r="V212" s="8">
        <f t="shared" si="30"/>
        <v>0</v>
      </c>
      <c r="W212" s="1">
        <f t="shared" si="31"/>
        <v>1</v>
      </c>
    </row>
    <row r="213" spans="1:23" ht="15.6" x14ac:dyDescent="0.3">
      <c r="A213" s="4">
        <f t="shared" si="37"/>
        <v>202</v>
      </c>
      <c r="B213" s="8">
        <f t="shared" si="32"/>
        <v>161883.73000000001</v>
      </c>
      <c r="C213" s="8">
        <f t="shared" si="33"/>
        <v>944.32</v>
      </c>
      <c r="D213" s="8">
        <f t="shared" si="34"/>
        <v>1212.8600000000001</v>
      </c>
      <c r="E213" s="15">
        <f t="shared" si="29"/>
        <v>2157.1800000000003</v>
      </c>
      <c r="F213" s="8" t="str">
        <f t="shared" si="35"/>
        <v/>
      </c>
      <c r="G213" s="80">
        <f t="shared" si="36"/>
        <v>2157.1800000000003</v>
      </c>
      <c r="H213" s="21">
        <v>0</v>
      </c>
      <c r="V213" s="8">
        <f t="shared" si="30"/>
        <v>0</v>
      </c>
      <c r="W213" s="1">
        <f t="shared" si="31"/>
        <v>1</v>
      </c>
    </row>
    <row r="214" spans="1:23" ht="15.6" x14ac:dyDescent="0.3">
      <c r="A214" s="4">
        <f t="shared" si="37"/>
        <v>203</v>
      </c>
      <c r="B214" s="8">
        <f t="shared" si="32"/>
        <v>160670.87</v>
      </c>
      <c r="C214" s="8">
        <f t="shared" si="33"/>
        <v>937.25</v>
      </c>
      <c r="D214" s="8">
        <f t="shared" si="34"/>
        <v>1219.9300000000003</v>
      </c>
      <c r="E214" s="15">
        <f t="shared" si="29"/>
        <v>2157.1800000000003</v>
      </c>
      <c r="F214" s="8" t="str">
        <f t="shared" si="35"/>
        <v/>
      </c>
      <c r="G214" s="80">
        <f t="shared" si="36"/>
        <v>2157.1800000000003</v>
      </c>
      <c r="H214" s="21">
        <v>0</v>
      </c>
      <c r="V214" s="8">
        <f t="shared" si="30"/>
        <v>0</v>
      </c>
      <c r="W214" s="1">
        <f t="shared" si="31"/>
        <v>1</v>
      </c>
    </row>
    <row r="215" spans="1:23" ht="15.6" x14ac:dyDescent="0.3">
      <c r="A215" s="4">
        <f t="shared" si="37"/>
        <v>204</v>
      </c>
      <c r="B215" s="8">
        <f t="shared" si="32"/>
        <v>159450.94</v>
      </c>
      <c r="C215" s="8">
        <f t="shared" si="33"/>
        <v>930.13</v>
      </c>
      <c r="D215" s="8">
        <f t="shared" si="34"/>
        <v>1227.0500000000002</v>
      </c>
      <c r="E215" s="15">
        <f t="shared" si="29"/>
        <v>2157.1800000000003</v>
      </c>
      <c r="F215" s="8" t="str">
        <f t="shared" si="35"/>
        <v/>
      </c>
      <c r="G215" s="80">
        <f t="shared" si="36"/>
        <v>2157.1800000000003</v>
      </c>
      <c r="H215" s="21">
        <v>0</v>
      </c>
      <c r="V215" s="8">
        <f t="shared" si="30"/>
        <v>0</v>
      </c>
      <c r="W215" s="1">
        <f t="shared" si="31"/>
        <v>1</v>
      </c>
    </row>
    <row r="216" spans="1:23" ht="15.6" x14ac:dyDescent="0.3">
      <c r="A216" s="4">
        <f t="shared" si="37"/>
        <v>205</v>
      </c>
      <c r="B216" s="8">
        <f t="shared" si="32"/>
        <v>158223.89000000001</v>
      </c>
      <c r="C216" s="8">
        <f t="shared" si="33"/>
        <v>922.97</v>
      </c>
      <c r="D216" s="8">
        <f t="shared" si="34"/>
        <v>1234.2100000000003</v>
      </c>
      <c r="E216" s="15">
        <f t="shared" si="29"/>
        <v>2157.1800000000003</v>
      </c>
      <c r="F216" s="8" t="str">
        <f t="shared" si="35"/>
        <v/>
      </c>
      <c r="G216" s="80">
        <f t="shared" si="36"/>
        <v>2157.1800000000003</v>
      </c>
      <c r="H216" s="21">
        <v>0</v>
      </c>
      <c r="V216" s="8">
        <f t="shared" si="30"/>
        <v>0</v>
      </c>
      <c r="W216" s="1">
        <f t="shared" si="31"/>
        <v>1</v>
      </c>
    </row>
    <row r="217" spans="1:23" ht="15.6" x14ac:dyDescent="0.3">
      <c r="A217" s="4">
        <f t="shared" si="37"/>
        <v>206</v>
      </c>
      <c r="B217" s="8">
        <f t="shared" si="32"/>
        <v>156989.68</v>
      </c>
      <c r="C217" s="8">
        <f t="shared" si="33"/>
        <v>915.77</v>
      </c>
      <c r="D217" s="8">
        <f t="shared" si="34"/>
        <v>1241.4100000000003</v>
      </c>
      <c r="E217" s="15">
        <f t="shared" si="29"/>
        <v>2157.1800000000003</v>
      </c>
      <c r="F217" s="8" t="str">
        <f t="shared" si="35"/>
        <v/>
      </c>
      <c r="G217" s="80">
        <f t="shared" si="36"/>
        <v>2157.1800000000003</v>
      </c>
      <c r="H217" s="21">
        <v>0</v>
      </c>
      <c r="V217" s="8">
        <f t="shared" si="30"/>
        <v>0</v>
      </c>
      <c r="W217" s="1">
        <f t="shared" si="31"/>
        <v>1</v>
      </c>
    </row>
    <row r="218" spans="1:23" ht="15.6" x14ac:dyDescent="0.3">
      <c r="A218" s="4">
        <f t="shared" si="37"/>
        <v>207</v>
      </c>
      <c r="B218" s="8">
        <f t="shared" si="32"/>
        <v>155748.26999999999</v>
      </c>
      <c r="C218" s="8">
        <f t="shared" si="33"/>
        <v>908.53</v>
      </c>
      <c r="D218" s="8">
        <f t="shared" si="34"/>
        <v>1248.6500000000003</v>
      </c>
      <c r="E218" s="15">
        <f t="shared" si="29"/>
        <v>2157.1800000000003</v>
      </c>
      <c r="F218" s="8" t="str">
        <f t="shared" si="35"/>
        <v/>
      </c>
      <c r="G218" s="80">
        <f t="shared" si="36"/>
        <v>2157.1800000000003</v>
      </c>
      <c r="H218" s="21">
        <v>0</v>
      </c>
      <c r="V218" s="8">
        <f t="shared" si="30"/>
        <v>0</v>
      </c>
      <c r="W218" s="1">
        <f t="shared" si="31"/>
        <v>1</v>
      </c>
    </row>
    <row r="219" spans="1:23" ht="15.6" x14ac:dyDescent="0.3">
      <c r="A219" s="4">
        <f t="shared" si="37"/>
        <v>208</v>
      </c>
      <c r="B219" s="8">
        <f t="shared" si="32"/>
        <v>154499.62</v>
      </c>
      <c r="C219" s="8">
        <f t="shared" si="33"/>
        <v>901.25</v>
      </c>
      <c r="D219" s="8">
        <f t="shared" si="34"/>
        <v>1255.9300000000003</v>
      </c>
      <c r="E219" s="15">
        <f t="shared" si="29"/>
        <v>2157.1800000000003</v>
      </c>
      <c r="F219" s="8" t="str">
        <f t="shared" si="35"/>
        <v/>
      </c>
      <c r="G219" s="80">
        <f t="shared" si="36"/>
        <v>2157.1800000000003</v>
      </c>
      <c r="H219" s="21">
        <v>0</v>
      </c>
      <c r="V219" s="8">
        <f t="shared" si="30"/>
        <v>0</v>
      </c>
      <c r="W219" s="1">
        <f t="shared" si="31"/>
        <v>1</v>
      </c>
    </row>
    <row r="220" spans="1:23" ht="15.6" x14ac:dyDescent="0.3">
      <c r="A220" s="4">
        <f t="shared" si="37"/>
        <v>209</v>
      </c>
      <c r="B220" s="8">
        <f t="shared" si="32"/>
        <v>153243.69</v>
      </c>
      <c r="C220" s="8">
        <f t="shared" si="33"/>
        <v>893.92</v>
      </c>
      <c r="D220" s="8">
        <f t="shared" si="34"/>
        <v>1263.2600000000002</v>
      </c>
      <c r="E220" s="15">
        <f t="shared" si="29"/>
        <v>2157.1800000000003</v>
      </c>
      <c r="F220" s="8" t="str">
        <f t="shared" si="35"/>
        <v/>
      </c>
      <c r="G220" s="80">
        <f t="shared" si="36"/>
        <v>2157.1800000000003</v>
      </c>
      <c r="H220" s="21">
        <v>0</v>
      </c>
      <c r="V220" s="8">
        <f t="shared" si="30"/>
        <v>0</v>
      </c>
      <c r="W220" s="1">
        <f t="shared" si="31"/>
        <v>1</v>
      </c>
    </row>
    <row r="221" spans="1:23" ht="15.6" x14ac:dyDescent="0.3">
      <c r="A221" s="4">
        <f t="shared" si="37"/>
        <v>210</v>
      </c>
      <c r="B221" s="8">
        <f t="shared" si="32"/>
        <v>151980.43</v>
      </c>
      <c r="C221" s="8">
        <f t="shared" si="33"/>
        <v>886.55</v>
      </c>
      <c r="D221" s="8">
        <f t="shared" si="34"/>
        <v>1270.6300000000003</v>
      </c>
      <c r="E221" s="15">
        <f t="shared" si="29"/>
        <v>2157.1800000000003</v>
      </c>
      <c r="F221" s="8" t="str">
        <f t="shared" si="35"/>
        <v/>
      </c>
      <c r="G221" s="80">
        <f t="shared" si="36"/>
        <v>2157.1800000000003</v>
      </c>
      <c r="H221" s="21">
        <v>0</v>
      </c>
      <c r="V221" s="8">
        <f t="shared" si="30"/>
        <v>0</v>
      </c>
      <c r="W221" s="1">
        <f t="shared" si="31"/>
        <v>1</v>
      </c>
    </row>
    <row r="222" spans="1:23" ht="15.6" x14ac:dyDescent="0.3">
      <c r="A222" s="4">
        <f t="shared" si="37"/>
        <v>211</v>
      </c>
      <c r="B222" s="8">
        <f t="shared" si="32"/>
        <v>150709.79999999999</v>
      </c>
      <c r="C222" s="8">
        <f t="shared" si="33"/>
        <v>879.14</v>
      </c>
      <c r="D222" s="8">
        <f t="shared" si="34"/>
        <v>1278.0400000000004</v>
      </c>
      <c r="E222" s="15">
        <f t="shared" si="29"/>
        <v>2157.1800000000003</v>
      </c>
      <c r="F222" s="8" t="str">
        <f t="shared" si="35"/>
        <v/>
      </c>
      <c r="G222" s="80">
        <f t="shared" si="36"/>
        <v>2157.1800000000003</v>
      </c>
      <c r="H222" s="21">
        <v>0</v>
      </c>
      <c r="V222" s="8">
        <f t="shared" si="30"/>
        <v>0</v>
      </c>
      <c r="W222" s="1">
        <f t="shared" si="31"/>
        <v>1</v>
      </c>
    </row>
    <row r="223" spans="1:23" ht="15.6" x14ac:dyDescent="0.3">
      <c r="A223" s="4">
        <f t="shared" si="37"/>
        <v>212</v>
      </c>
      <c r="B223" s="8">
        <f t="shared" si="32"/>
        <v>149431.76</v>
      </c>
      <c r="C223" s="8">
        <f t="shared" si="33"/>
        <v>871.69</v>
      </c>
      <c r="D223" s="8">
        <f t="shared" si="34"/>
        <v>1285.4900000000002</v>
      </c>
      <c r="E223" s="15">
        <f t="shared" si="29"/>
        <v>2157.1800000000003</v>
      </c>
      <c r="F223" s="8" t="str">
        <f t="shared" si="35"/>
        <v/>
      </c>
      <c r="G223" s="80">
        <f t="shared" si="36"/>
        <v>2157.1800000000003</v>
      </c>
      <c r="H223" s="21">
        <v>0</v>
      </c>
      <c r="V223" s="8">
        <f t="shared" si="30"/>
        <v>0</v>
      </c>
      <c r="W223" s="1">
        <f t="shared" si="31"/>
        <v>1</v>
      </c>
    </row>
    <row r="224" spans="1:23" ht="15.6" x14ac:dyDescent="0.3">
      <c r="A224" s="4">
        <f t="shared" si="37"/>
        <v>213</v>
      </c>
      <c r="B224" s="8">
        <f t="shared" si="32"/>
        <v>148146.26999999999</v>
      </c>
      <c r="C224" s="8">
        <f t="shared" si="33"/>
        <v>864.19</v>
      </c>
      <c r="D224" s="8">
        <f t="shared" si="34"/>
        <v>1292.9900000000002</v>
      </c>
      <c r="E224" s="15">
        <f t="shared" si="29"/>
        <v>2157.1800000000003</v>
      </c>
      <c r="F224" s="8" t="str">
        <f t="shared" si="35"/>
        <v/>
      </c>
      <c r="G224" s="80">
        <f t="shared" si="36"/>
        <v>2157.1800000000003</v>
      </c>
      <c r="H224" s="21">
        <v>0</v>
      </c>
      <c r="V224" s="8">
        <f t="shared" si="30"/>
        <v>0</v>
      </c>
      <c r="W224" s="1">
        <f t="shared" si="31"/>
        <v>1</v>
      </c>
    </row>
    <row r="225" spans="1:23" ht="15.6" x14ac:dyDescent="0.3">
      <c r="A225" s="4">
        <f t="shared" si="37"/>
        <v>214</v>
      </c>
      <c r="B225" s="8">
        <f t="shared" si="32"/>
        <v>146853.28</v>
      </c>
      <c r="C225" s="8">
        <f t="shared" si="33"/>
        <v>856.64</v>
      </c>
      <c r="D225" s="8">
        <f t="shared" si="34"/>
        <v>1300.5400000000004</v>
      </c>
      <c r="E225" s="15">
        <f t="shared" si="29"/>
        <v>2157.1800000000003</v>
      </c>
      <c r="F225" s="8" t="str">
        <f t="shared" si="35"/>
        <v/>
      </c>
      <c r="G225" s="80">
        <f t="shared" si="36"/>
        <v>2157.1800000000003</v>
      </c>
      <c r="H225" s="21">
        <v>0</v>
      </c>
      <c r="V225" s="8">
        <f t="shared" si="30"/>
        <v>0</v>
      </c>
      <c r="W225" s="1">
        <f t="shared" si="31"/>
        <v>1</v>
      </c>
    </row>
    <row r="226" spans="1:23" ht="15.6" x14ac:dyDescent="0.3">
      <c r="A226" s="4">
        <f t="shared" si="37"/>
        <v>215</v>
      </c>
      <c r="B226" s="8">
        <f t="shared" si="32"/>
        <v>145552.74</v>
      </c>
      <c r="C226" s="8">
        <f t="shared" si="33"/>
        <v>849.06</v>
      </c>
      <c r="D226" s="8">
        <f t="shared" si="34"/>
        <v>1308.1200000000003</v>
      </c>
      <c r="E226" s="15">
        <f t="shared" si="29"/>
        <v>2157.1800000000003</v>
      </c>
      <c r="F226" s="8" t="str">
        <f t="shared" si="35"/>
        <v/>
      </c>
      <c r="G226" s="80">
        <f t="shared" si="36"/>
        <v>2157.1800000000003</v>
      </c>
      <c r="H226" s="21">
        <v>0</v>
      </c>
      <c r="V226" s="8">
        <f t="shared" si="30"/>
        <v>0</v>
      </c>
      <c r="W226" s="1">
        <f t="shared" si="31"/>
        <v>1</v>
      </c>
    </row>
    <row r="227" spans="1:23" ht="15.6" x14ac:dyDescent="0.3">
      <c r="A227" s="4">
        <f t="shared" si="37"/>
        <v>216</v>
      </c>
      <c r="B227" s="8">
        <f t="shared" si="32"/>
        <v>144244.62</v>
      </c>
      <c r="C227" s="8">
        <f t="shared" si="33"/>
        <v>841.43</v>
      </c>
      <c r="D227" s="8">
        <f t="shared" si="34"/>
        <v>1315.7500000000005</v>
      </c>
      <c r="E227" s="15">
        <f t="shared" si="29"/>
        <v>2157.1800000000003</v>
      </c>
      <c r="F227" s="8" t="str">
        <f t="shared" si="35"/>
        <v/>
      </c>
      <c r="G227" s="80">
        <f t="shared" si="36"/>
        <v>2157.1800000000003</v>
      </c>
      <c r="H227" s="21">
        <v>0</v>
      </c>
      <c r="V227" s="8">
        <f t="shared" si="30"/>
        <v>0</v>
      </c>
      <c r="W227" s="1">
        <f t="shared" si="31"/>
        <v>1</v>
      </c>
    </row>
    <row r="228" spans="1:23" ht="15.6" x14ac:dyDescent="0.3">
      <c r="A228" s="4">
        <f t="shared" si="37"/>
        <v>217</v>
      </c>
      <c r="B228" s="8">
        <f t="shared" si="32"/>
        <v>142928.87</v>
      </c>
      <c r="C228" s="8">
        <f t="shared" si="33"/>
        <v>833.75</v>
      </c>
      <c r="D228" s="8">
        <f t="shared" si="34"/>
        <v>1323.4300000000003</v>
      </c>
      <c r="E228" s="15">
        <f t="shared" si="29"/>
        <v>2157.1800000000003</v>
      </c>
      <c r="F228" s="8" t="str">
        <f t="shared" si="35"/>
        <v/>
      </c>
      <c r="G228" s="80">
        <f t="shared" si="36"/>
        <v>2157.1800000000003</v>
      </c>
      <c r="H228" s="21">
        <v>0</v>
      </c>
      <c r="V228" s="8">
        <f t="shared" si="30"/>
        <v>0</v>
      </c>
      <c r="W228" s="1">
        <f t="shared" si="31"/>
        <v>1</v>
      </c>
    </row>
    <row r="229" spans="1:23" ht="15.6" x14ac:dyDescent="0.3">
      <c r="A229" s="4">
        <f t="shared" si="37"/>
        <v>218</v>
      </c>
      <c r="B229" s="8">
        <f t="shared" si="32"/>
        <v>141605.44</v>
      </c>
      <c r="C229" s="8">
        <f t="shared" si="33"/>
        <v>826.03</v>
      </c>
      <c r="D229" s="8">
        <f t="shared" si="34"/>
        <v>1331.1500000000003</v>
      </c>
      <c r="E229" s="15">
        <f t="shared" si="29"/>
        <v>2157.1800000000003</v>
      </c>
      <c r="F229" s="8" t="str">
        <f t="shared" si="35"/>
        <v/>
      </c>
      <c r="G229" s="80">
        <f t="shared" si="36"/>
        <v>2157.1800000000003</v>
      </c>
      <c r="H229" s="21">
        <v>0</v>
      </c>
      <c r="V229" s="8">
        <f t="shared" si="30"/>
        <v>0</v>
      </c>
      <c r="W229" s="1">
        <f t="shared" si="31"/>
        <v>1</v>
      </c>
    </row>
    <row r="230" spans="1:23" ht="15.6" x14ac:dyDescent="0.3">
      <c r="A230" s="4">
        <f t="shared" si="37"/>
        <v>219</v>
      </c>
      <c r="B230" s="8">
        <f t="shared" si="32"/>
        <v>140274.29</v>
      </c>
      <c r="C230" s="8">
        <f t="shared" si="33"/>
        <v>818.27</v>
      </c>
      <c r="D230" s="8">
        <f t="shared" si="34"/>
        <v>1338.9100000000003</v>
      </c>
      <c r="E230" s="15">
        <f t="shared" si="29"/>
        <v>2157.1800000000003</v>
      </c>
      <c r="F230" s="8" t="str">
        <f t="shared" si="35"/>
        <v/>
      </c>
      <c r="G230" s="80">
        <f t="shared" si="36"/>
        <v>2157.1800000000003</v>
      </c>
      <c r="H230" s="21">
        <v>0</v>
      </c>
      <c r="V230" s="8">
        <f t="shared" si="30"/>
        <v>0</v>
      </c>
      <c r="W230" s="1">
        <f t="shared" si="31"/>
        <v>1</v>
      </c>
    </row>
    <row r="231" spans="1:23" ht="15.6" x14ac:dyDescent="0.3">
      <c r="A231" s="4">
        <f t="shared" si="37"/>
        <v>220</v>
      </c>
      <c r="B231" s="8">
        <f t="shared" si="32"/>
        <v>138935.38</v>
      </c>
      <c r="C231" s="8">
        <f t="shared" si="33"/>
        <v>810.46</v>
      </c>
      <c r="D231" s="8">
        <f t="shared" si="34"/>
        <v>1346.7200000000003</v>
      </c>
      <c r="E231" s="15">
        <f t="shared" si="29"/>
        <v>2157.1800000000003</v>
      </c>
      <c r="F231" s="8" t="str">
        <f t="shared" si="35"/>
        <v/>
      </c>
      <c r="G231" s="80">
        <f t="shared" si="36"/>
        <v>2157.1800000000003</v>
      </c>
      <c r="H231" s="21">
        <v>0</v>
      </c>
      <c r="V231" s="8">
        <f t="shared" si="30"/>
        <v>0</v>
      </c>
      <c r="W231" s="1">
        <f t="shared" si="31"/>
        <v>1</v>
      </c>
    </row>
    <row r="232" spans="1:23" ht="15.6" x14ac:dyDescent="0.3">
      <c r="A232" s="4">
        <f t="shared" si="37"/>
        <v>221</v>
      </c>
      <c r="B232" s="8">
        <f t="shared" si="32"/>
        <v>137588.66</v>
      </c>
      <c r="C232" s="8">
        <f t="shared" si="33"/>
        <v>802.6</v>
      </c>
      <c r="D232" s="8">
        <f t="shared" si="34"/>
        <v>1354.5800000000004</v>
      </c>
      <c r="E232" s="15">
        <f t="shared" si="29"/>
        <v>2157.1800000000003</v>
      </c>
      <c r="F232" s="8" t="str">
        <f t="shared" si="35"/>
        <v/>
      </c>
      <c r="G232" s="80">
        <f t="shared" si="36"/>
        <v>2157.1800000000003</v>
      </c>
      <c r="H232" s="21">
        <v>0</v>
      </c>
      <c r="V232" s="8">
        <f t="shared" si="30"/>
        <v>0</v>
      </c>
      <c r="W232" s="1">
        <f t="shared" si="31"/>
        <v>1</v>
      </c>
    </row>
    <row r="233" spans="1:23" ht="15.6" x14ac:dyDescent="0.3">
      <c r="A233" s="4">
        <f t="shared" si="37"/>
        <v>222</v>
      </c>
      <c r="B233" s="8">
        <f t="shared" si="32"/>
        <v>136234.07999999999</v>
      </c>
      <c r="C233" s="8">
        <f t="shared" si="33"/>
        <v>794.7</v>
      </c>
      <c r="D233" s="8">
        <f t="shared" si="34"/>
        <v>1362.4800000000002</v>
      </c>
      <c r="E233" s="15">
        <f t="shared" si="29"/>
        <v>2157.1800000000003</v>
      </c>
      <c r="F233" s="8" t="str">
        <f t="shared" si="35"/>
        <v/>
      </c>
      <c r="G233" s="80">
        <f t="shared" si="36"/>
        <v>2157.1800000000003</v>
      </c>
      <c r="H233" s="21">
        <v>0</v>
      </c>
      <c r="V233" s="8">
        <f t="shared" si="30"/>
        <v>0</v>
      </c>
      <c r="W233" s="1">
        <f t="shared" si="31"/>
        <v>1</v>
      </c>
    </row>
    <row r="234" spans="1:23" ht="15.6" x14ac:dyDescent="0.3">
      <c r="A234" s="4">
        <f t="shared" si="37"/>
        <v>223</v>
      </c>
      <c r="B234" s="8">
        <f t="shared" si="32"/>
        <v>134871.6</v>
      </c>
      <c r="C234" s="8">
        <f t="shared" si="33"/>
        <v>786.75</v>
      </c>
      <c r="D234" s="8">
        <f t="shared" si="34"/>
        <v>1370.4300000000003</v>
      </c>
      <c r="E234" s="15">
        <f t="shared" si="29"/>
        <v>2157.1800000000003</v>
      </c>
      <c r="F234" s="8" t="str">
        <f t="shared" si="35"/>
        <v/>
      </c>
      <c r="G234" s="80">
        <f t="shared" si="36"/>
        <v>2157.1800000000003</v>
      </c>
      <c r="H234" s="21">
        <v>0</v>
      </c>
      <c r="V234" s="8">
        <f t="shared" si="30"/>
        <v>0</v>
      </c>
      <c r="W234" s="1">
        <f t="shared" si="31"/>
        <v>1</v>
      </c>
    </row>
    <row r="235" spans="1:23" ht="15.6" x14ac:dyDescent="0.3">
      <c r="A235" s="4">
        <f t="shared" si="37"/>
        <v>224</v>
      </c>
      <c r="B235" s="8">
        <f t="shared" si="32"/>
        <v>133501.17000000001</v>
      </c>
      <c r="C235" s="8">
        <f t="shared" si="33"/>
        <v>778.76</v>
      </c>
      <c r="D235" s="8">
        <f t="shared" si="34"/>
        <v>1378.4200000000003</v>
      </c>
      <c r="E235" s="15">
        <f t="shared" si="29"/>
        <v>2157.1800000000003</v>
      </c>
      <c r="F235" s="8" t="str">
        <f t="shared" si="35"/>
        <v/>
      </c>
      <c r="G235" s="80">
        <f t="shared" si="36"/>
        <v>2157.1800000000003</v>
      </c>
      <c r="H235" s="21">
        <v>0</v>
      </c>
      <c r="V235" s="8">
        <f t="shared" si="30"/>
        <v>0</v>
      </c>
      <c r="W235" s="1">
        <f t="shared" si="31"/>
        <v>1</v>
      </c>
    </row>
    <row r="236" spans="1:23" ht="15.6" x14ac:dyDescent="0.3">
      <c r="A236" s="4">
        <f t="shared" si="37"/>
        <v>225</v>
      </c>
      <c r="B236" s="8">
        <f t="shared" si="32"/>
        <v>132122.75</v>
      </c>
      <c r="C236" s="8">
        <f t="shared" si="33"/>
        <v>770.72</v>
      </c>
      <c r="D236" s="8">
        <f t="shared" si="34"/>
        <v>1386.4600000000003</v>
      </c>
      <c r="E236" s="15">
        <f t="shared" si="29"/>
        <v>2157.1800000000003</v>
      </c>
      <c r="F236" s="8" t="str">
        <f t="shared" si="35"/>
        <v/>
      </c>
      <c r="G236" s="80">
        <f t="shared" si="36"/>
        <v>2157.1800000000003</v>
      </c>
      <c r="H236" s="21">
        <v>0</v>
      </c>
      <c r="V236" s="8">
        <f t="shared" si="30"/>
        <v>0</v>
      </c>
      <c r="W236" s="1">
        <f t="shared" si="31"/>
        <v>1</v>
      </c>
    </row>
    <row r="237" spans="1:23" ht="15.6" x14ac:dyDescent="0.3">
      <c r="A237" s="4">
        <f t="shared" si="37"/>
        <v>226</v>
      </c>
      <c r="B237" s="8">
        <f t="shared" si="32"/>
        <v>130736.29</v>
      </c>
      <c r="C237" s="8">
        <f t="shared" si="33"/>
        <v>762.63</v>
      </c>
      <c r="D237" s="8">
        <f t="shared" si="34"/>
        <v>1394.5500000000002</v>
      </c>
      <c r="E237" s="15">
        <f t="shared" si="29"/>
        <v>2157.1800000000003</v>
      </c>
      <c r="F237" s="8" t="str">
        <f t="shared" si="35"/>
        <v/>
      </c>
      <c r="G237" s="80">
        <f t="shared" si="36"/>
        <v>2157.1800000000003</v>
      </c>
      <c r="H237" s="21">
        <v>0</v>
      </c>
      <c r="V237" s="8">
        <f t="shared" si="30"/>
        <v>0</v>
      </c>
      <c r="W237" s="1">
        <f t="shared" si="31"/>
        <v>1</v>
      </c>
    </row>
    <row r="238" spans="1:23" ht="15.6" x14ac:dyDescent="0.3">
      <c r="A238" s="4">
        <f t="shared" si="37"/>
        <v>227</v>
      </c>
      <c r="B238" s="8">
        <f t="shared" si="32"/>
        <v>129341.74</v>
      </c>
      <c r="C238" s="8">
        <f t="shared" si="33"/>
        <v>754.49</v>
      </c>
      <c r="D238" s="8">
        <f t="shared" si="34"/>
        <v>1402.6900000000003</v>
      </c>
      <c r="E238" s="15">
        <f t="shared" si="29"/>
        <v>2157.1800000000003</v>
      </c>
      <c r="F238" s="8" t="str">
        <f t="shared" si="35"/>
        <v/>
      </c>
      <c r="G238" s="80">
        <f t="shared" si="36"/>
        <v>2157.1800000000003</v>
      </c>
      <c r="H238" s="21">
        <v>0</v>
      </c>
      <c r="V238" s="8">
        <f t="shared" si="30"/>
        <v>0</v>
      </c>
      <c r="W238" s="1">
        <f t="shared" si="31"/>
        <v>1</v>
      </c>
    </row>
    <row r="239" spans="1:23" ht="15.6" x14ac:dyDescent="0.3">
      <c r="A239" s="4">
        <f t="shared" si="37"/>
        <v>228</v>
      </c>
      <c r="B239" s="8">
        <f t="shared" si="32"/>
        <v>127939.05</v>
      </c>
      <c r="C239" s="8">
        <f t="shared" si="33"/>
        <v>746.31</v>
      </c>
      <c r="D239" s="8">
        <f t="shared" si="34"/>
        <v>1410.8700000000003</v>
      </c>
      <c r="E239" s="15">
        <f t="shared" si="29"/>
        <v>2157.1800000000003</v>
      </c>
      <c r="F239" s="8" t="str">
        <f t="shared" si="35"/>
        <v/>
      </c>
      <c r="G239" s="80">
        <f t="shared" si="36"/>
        <v>2157.1800000000003</v>
      </c>
      <c r="H239" s="21">
        <v>0</v>
      </c>
      <c r="V239" s="8">
        <f t="shared" si="30"/>
        <v>0</v>
      </c>
      <c r="W239" s="1">
        <f t="shared" si="31"/>
        <v>1</v>
      </c>
    </row>
    <row r="240" spans="1:23" ht="15.6" x14ac:dyDescent="0.3">
      <c r="A240" s="4">
        <f t="shared" si="37"/>
        <v>229</v>
      </c>
      <c r="B240" s="8">
        <f t="shared" si="32"/>
        <v>126528.18</v>
      </c>
      <c r="C240" s="8">
        <f t="shared" si="33"/>
        <v>738.08</v>
      </c>
      <c r="D240" s="8">
        <f t="shared" si="34"/>
        <v>1419.1000000000004</v>
      </c>
      <c r="E240" s="15">
        <f t="shared" si="29"/>
        <v>2157.1800000000003</v>
      </c>
      <c r="F240" s="8" t="str">
        <f t="shared" si="35"/>
        <v/>
      </c>
      <c r="G240" s="80">
        <f t="shared" si="36"/>
        <v>2157.1800000000003</v>
      </c>
      <c r="H240" s="21">
        <v>0</v>
      </c>
      <c r="V240" s="8">
        <f t="shared" si="30"/>
        <v>0</v>
      </c>
      <c r="W240" s="1">
        <f t="shared" si="31"/>
        <v>1</v>
      </c>
    </row>
    <row r="241" spans="1:23" ht="15.6" x14ac:dyDescent="0.3">
      <c r="A241" s="4">
        <f t="shared" si="37"/>
        <v>230</v>
      </c>
      <c r="B241" s="8">
        <f t="shared" si="32"/>
        <v>125109.08</v>
      </c>
      <c r="C241" s="8">
        <f t="shared" si="33"/>
        <v>729.8</v>
      </c>
      <c r="D241" s="8">
        <f t="shared" si="34"/>
        <v>1427.3800000000003</v>
      </c>
      <c r="E241" s="15">
        <f t="shared" si="29"/>
        <v>2157.1800000000003</v>
      </c>
      <c r="F241" s="8" t="str">
        <f t="shared" si="35"/>
        <v/>
      </c>
      <c r="G241" s="80">
        <f t="shared" si="36"/>
        <v>2157.1800000000003</v>
      </c>
      <c r="H241" s="21">
        <v>0</v>
      </c>
      <c r="V241" s="8">
        <f t="shared" si="30"/>
        <v>0</v>
      </c>
      <c r="W241" s="1">
        <f t="shared" si="31"/>
        <v>1</v>
      </c>
    </row>
    <row r="242" spans="1:23" ht="15.6" x14ac:dyDescent="0.3">
      <c r="A242" s="4">
        <f t="shared" si="37"/>
        <v>231</v>
      </c>
      <c r="B242" s="8">
        <f t="shared" si="32"/>
        <v>123681.7</v>
      </c>
      <c r="C242" s="8">
        <f t="shared" si="33"/>
        <v>721.48</v>
      </c>
      <c r="D242" s="8">
        <f t="shared" si="34"/>
        <v>1435.7000000000003</v>
      </c>
      <c r="E242" s="15">
        <f t="shared" si="29"/>
        <v>2157.1800000000003</v>
      </c>
      <c r="F242" s="8" t="str">
        <f t="shared" si="35"/>
        <v/>
      </c>
      <c r="G242" s="80">
        <f t="shared" si="36"/>
        <v>2157.1800000000003</v>
      </c>
      <c r="H242" s="21">
        <v>0</v>
      </c>
      <c r="V242" s="8">
        <f t="shared" si="30"/>
        <v>0</v>
      </c>
      <c r="W242" s="1">
        <f t="shared" si="31"/>
        <v>1</v>
      </c>
    </row>
    <row r="243" spans="1:23" ht="15.6" x14ac:dyDescent="0.3">
      <c r="A243" s="4">
        <f t="shared" si="37"/>
        <v>232</v>
      </c>
      <c r="B243" s="8">
        <f t="shared" si="32"/>
        <v>122246</v>
      </c>
      <c r="C243" s="8">
        <f t="shared" si="33"/>
        <v>713.1</v>
      </c>
      <c r="D243" s="8">
        <f t="shared" si="34"/>
        <v>1444.0800000000004</v>
      </c>
      <c r="E243" s="15">
        <f t="shared" si="29"/>
        <v>2157.1800000000003</v>
      </c>
      <c r="F243" s="8" t="str">
        <f t="shared" si="35"/>
        <v/>
      </c>
      <c r="G243" s="80">
        <f t="shared" si="36"/>
        <v>2157.1800000000003</v>
      </c>
      <c r="H243" s="21">
        <v>0</v>
      </c>
      <c r="V243" s="8">
        <f t="shared" si="30"/>
        <v>0</v>
      </c>
      <c r="W243" s="1">
        <f t="shared" si="31"/>
        <v>1</v>
      </c>
    </row>
    <row r="244" spans="1:23" ht="15.6" x14ac:dyDescent="0.3">
      <c r="A244" s="4">
        <f t="shared" si="37"/>
        <v>233</v>
      </c>
      <c r="B244" s="8">
        <f t="shared" si="32"/>
        <v>120801.92</v>
      </c>
      <c r="C244" s="8">
        <f t="shared" si="33"/>
        <v>704.68</v>
      </c>
      <c r="D244" s="8">
        <f t="shared" si="34"/>
        <v>1452.5000000000005</v>
      </c>
      <c r="E244" s="15">
        <f t="shared" si="29"/>
        <v>2157.1800000000003</v>
      </c>
      <c r="F244" s="8" t="str">
        <f t="shared" si="35"/>
        <v/>
      </c>
      <c r="G244" s="80">
        <f t="shared" si="36"/>
        <v>2157.1800000000003</v>
      </c>
      <c r="H244" s="21">
        <v>0</v>
      </c>
      <c r="V244" s="8">
        <f t="shared" si="30"/>
        <v>0</v>
      </c>
      <c r="W244" s="1">
        <f t="shared" si="31"/>
        <v>1</v>
      </c>
    </row>
    <row r="245" spans="1:23" ht="15.6" x14ac:dyDescent="0.3">
      <c r="A245" s="4">
        <f t="shared" si="37"/>
        <v>234</v>
      </c>
      <c r="B245" s="8">
        <f t="shared" si="32"/>
        <v>119349.42</v>
      </c>
      <c r="C245" s="8">
        <f t="shared" si="33"/>
        <v>696.2</v>
      </c>
      <c r="D245" s="8">
        <f t="shared" si="34"/>
        <v>1460.9800000000002</v>
      </c>
      <c r="E245" s="15">
        <f t="shared" si="29"/>
        <v>2157.1800000000003</v>
      </c>
      <c r="F245" s="8" t="str">
        <f t="shared" si="35"/>
        <v/>
      </c>
      <c r="G245" s="80">
        <f t="shared" si="36"/>
        <v>2157.1800000000003</v>
      </c>
      <c r="H245" s="21">
        <v>0</v>
      </c>
      <c r="V245" s="8">
        <f t="shared" si="30"/>
        <v>0</v>
      </c>
      <c r="W245" s="1">
        <f t="shared" si="31"/>
        <v>1</v>
      </c>
    </row>
    <row r="246" spans="1:23" ht="15.6" x14ac:dyDescent="0.3">
      <c r="A246" s="4">
        <f t="shared" si="37"/>
        <v>235</v>
      </c>
      <c r="B246" s="8">
        <f t="shared" si="32"/>
        <v>117888.44</v>
      </c>
      <c r="C246" s="8">
        <f t="shared" si="33"/>
        <v>687.68</v>
      </c>
      <c r="D246" s="8">
        <f t="shared" si="34"/>
        <v>1469.5000000000005</v>
      </c>
      <c r="E246" s="15">
        <f t="shared" si="29"/>
        <v>2157.1800000000003</v>
      </c>
      <c r="F246" s="8" t="str">
        <f t="shared" si="35"/>
        <v/>
      </c>
      <c r="G246" s="80">
        <f t="shared" si="36"/>
        <v>2157.1800000000003</v>
      </c>
      <c r="H246" s="21">
        <v>0</v>
      </c>
      <c r="V246" s="8">
        <f t="shared" si="30"/>
        <v>0</v>
      </c>
      <c r="W246" s="1">
        <f t="shared" si="31"/>
        <v>1</v>
      </c>
    </row>
    <row r="247" spans="1:23" ht="15.6" x14ac:dyDescent="0.3">
      <c r="A247" s="4">
        <f t="shared" si="37"/>
        <v>236</v>
      </c>
      <c r="B247" s="8">
        <f t="shared" si="32"/>
        <v>116418.94</v>
      </c>
      <c r="C247" s="8">
        <f t="shared" si="33"/>
        <v>679.11</v>
      </c>
      <c r="D247" s="8">
        <f t="shared" si="34"/>
        <v>1478.0700000000002</v>
      </c>
      <c r="E247" s="15">
        <f t="shared" si="29"/>
        <v>2157.1800000000003</v>
      </c>
      <c r="F247" s="8" t="str">
        <f t="shared" si="35"/>
        <v/>
      </c>
      <c r="G247" s="80">
        <f t="shared" si="36"/>
        <v>2157.1800000000003</v>
      </c>
      <c r="H247" s="21">
        <v>0</v>
      </c>
      <c r="V247" s="8">
        <f t="shared" si="30"/>
        <v>0</v>
      </c>
      <c r="W247" s="1">
        <f t="shared" si="31"/>
        <v>1</v>
      </c>
    </row>
    <row r="248" spans="1:23" ht="15.6" x14ac:dyDescent="0.3">
      <c r="A248" s="4">
        <f t="shared" si="37"/>
        <v>237</v>
      </c>
      <c r="B248" s="8">
        <f t="shared" si="32"/>
        <v>114940.87</v>
      </c>
      <c r="C248" s="8">
        <f t="shared" si="33"/>
        <v>670.49</v>
      </c>
      <c r="D248" s="8">
        <f t="shared" si="34"/>
        <v>1486.6900000000003</v>
      </c>
      <c r="E248" s="15">
        <f t="shared" si="29"/>
        <v>2157.1800000000003</v>
      </c>
      <c r="F248" s="8" t="str">
        <f t="shared" si="35"/>
        <v/>
      </c>
      <c r="G248" s="80">
        <f t="shared" si="36"/>
        <v>2157.1800000000003</v>
      </c>
      <c r="H248" s="21">
        <v>0</v>
      </c>
      <c r="V248" s="8">
        <f t="shared" si="30"/>
        <v>0</v>
      </c>
      <c r="W248" s="1">
        <f t="shared" si="31"/>
        <v>1</v>
      </c>
    </row>
    <row r="249" spans="1:23" ht="15.6" x14ac:dyDescent="0.3">
      <c r="A249" s="4">
        <f t="shared" si="37"/>
        <v>238</v>
      </c>
      <c r="B249" s="8">
        <f t="shared" si="32"/>
        <v>113454.18</v>
      </c>
      <c r="C249" s="8">
        <f t="shared" si="33"/>
        <v>661.82</v>
      </c>
      <c r="D249" s="8">
        <f t="shared" si="34"/>
        <v>1495.3600000000001</v>
      </c>
      <c r="E249" s="15">
        <f t="shared" si="29"/>
        <v>2157.1800000000003</v>
      </c>
      <c r="F249" s="8" t="str">
        <f t="shared" si="35"/>
        <v/>
      </c>
      <c r="G249" s="80">
        <f t="shared" si="36"/>
        <v>2157.1800000000003</v>
      </c>
      <c r="H249" s="21">
        <v>0</v>
      </c>
      <c r="V249" s="8">
        <f t="shared" si="30"/>
        <v>0</v>
      </c>
      <c r="W249" s="1">
        <f t="shared" si="31"/>
        <v>1</v>
      </c>
    </row>
    <row r="250" spans="1:23" ht="15.6" x14ac:dyDescent="0.3">
      <c r="A250" s="4">
        <f t="shared" si="37"/>
        <v>239</v>
      </c>
      <c r="B250" s="8">
        <f t="shared" si="32"/>
        <v>111958.82</v>
      </c>
      <c r="C250" s="8">
        <f t="shared" si="33"/>
        <v>653.09</v>
      </c>
      <c r="D250" s="8">
        <f t="shared" si="34"/>
        <v>1504.0900000000001</v>
      </c>
      <c r="E250" s="15">
        <f t="shared" si="29"/>
        <v>2157.1800000000003</v>
      </c>
      <c r="F250" s="8" t="str">
        <f t="shared" si="35"/>
        <v/>
      </c>
      <c r="G250" s="80">
        <f t="shared" si="36"/>
        <v>2157.1800000000003</v>
      </c>
      <c r="H250" s="21">
        <v>0</v>
      </c>
      <c r="V250" s="8">
        <f t="shared" si="30"/>
        <v>0</v>
      </c>
      <c r="W250" s="1">
        <f t="shared" si="31"/>
        <v>1</v>
      </c>
    </row>
    <row r="251" spans="1:23" ht="15.6" x14ac:dyDescent="0.3">
      <c r="A251" s="4">
        <f t="shared" si="37"/>
        <v>240</v>
      </c>
      <c r="B251" s="8">
        <f t="shared" si="32"/>
        <v>110454.73</v>
      </c>
      <c r="C251" s="8">
        <f t="shared" si="33"/>
        <v>644.32000000000005</v>
      </c>
      <c r="D251" s="8">
        <f t="shared" si="34"/>
        <v>1512.8600000000001</v>
      </c>
      <c r="E251" s="15">
        <f t="shared" si="29"/>
        <v>2157.1800000000003</v>
      </c>
      <c r="F251" s="8" t="str">
        <f t="shared" si="35"/>
        <v/>
      </c>
      <c r="G251" s="80">
        <f t="shared" si="36"/>
        <v>2157.1800000000003</v>
      </c>
      <c r="H251" s="21">
        <v>0</v>
      </c>
      <c r="V251" s="8">
        <f t="shared" si="30"/>
        <v>0</v>
      </c>
      <c r="W251" s="1">
        <f t="shared" si="31"/>
        <v>1</v>
      </c>
    </row>
    <row r="252" spans="1:23" ht="15.6" x14ac:dyDescent="0.3">
      <c r="A252" s="4">
        <f t="shared" si="37"/>
        <v>241</v>
      </c>
      <c r="B252" s="8">
        <f t="shared" si="32"/>
        <v>108941.87</v>
      </c>
      <c r="C252" s="8">
        <f t="shared" si="33"/>
        <v>635.49</v>
      </c>
      <c r="D252" s="8">
        <f t="shared" si="34"/>
        <v>1521.6900000000003</v>
      </c>
      <c r="E252" s="15">
        <f t="shared" si="29"/>
        <v>2157.1800000000003</v>
      </c>
      <c r="F252" s="8" t="str">
        <f t="shared" si="35"/>
        <v/>
      </c>
      <c r="G252" s="80">
        <f t="shared" si="36"/>
        <v>2157.1800000000003</v>
      </c>
      <c r="H252" s="21">
        <v>0</v>
      </c>
      <c r="V252" s="8">
        <f t="shared" si="30"/>
        <v>0</v>
      </c>
      <c r="W252" s="1">
        <f t="shared" si="31"/>
        <v>1</v>
      </c>
    </row>
    <row r="253" spans="1:23" ht="15.6" x14ac:dyDescent="0.3">
      <c r="A253" s="4">
        <f t="shared" si="37"/>
        <v>242</v>
      </c>
      <c r="B253" s="8">
        <f t="shared" si="32"/>
        <v>107420.18</v>
      </c>
      <c r="C253" s="8">
        <f t="shared" si="33"/>
        <v>626.62</v>
      </c>
      <c r="D253" s="8">
        <f t="shared" si="34"/>
        <v>1530.5600000000004</v>
      </c>
      <c r="E253" s="15">
        <f t="shared" si="29"/>
        <v>2157.1800000000003</v>
      </c>
      <c r="F253" s="8" t="str">
        <f t="shared" si="35"/>
        <v/>
      </c>
      <c r="G253" s="80">
        <f t="shared" si="36"/>
        <v>2157.1800000000003</v>
      </c>
      <c r="H253" s="21">
        <v>0</v>
      </c>
      <c r="V253" s="8">
        <f t="shared" si="30"/>
        <v>0</v>
      </c>
      <c r="W253" s="1">
        <f t="shared" si="31"/>
        <v>1</v>
      </c>
    </row>
    <row r="254" spans="1:23" ht="15.6" x14ac:dyDescent="0.3">
      <c r="A254" s="4">
        <f t="shared" si="37"/>
        <v>243</v>
      </c>
      <c r="B254" s="8">
        <f t="shared" si="32"/>
        <v>105889.62</v>
      </c>
      <c r="C254" s="8">
        <f t="shared" si="33"/>
        <v>617.69000000000005</v>
      </c>
      <c r="D254" s="8">
        <f t="shared" si="34"/>
        <v>1539.4900000000002</v>
      </c>
      <c r="E254" s="15">
        <f t="shared" si="29"/>
        <v>2157.1800000000003</v>
      </c>
      <c r="F254" s="8" t="str">
        <f t="shared" si="35"/>
        <v/>
      </c>
      <c r="G254" s="80">
        <f t="shared" si="36"/>
        <v>2157.1800000000003</v>
      </c>
      <c r="H254" s="21">
        <v>0</v>
      </c>
      <c r="V254" s="8">
        <f t="shared" si="30"/>
        <v>0</v>
      </c>
      <c r="W254" s="1">
        <f t="shared" si="31"/>
        <v>1</v>
      </c>
    </row>
    <row r="255" spans="1:23" ht="15.6" x14ac:dyDescent="0.3">
      <c r="A255" s="4">
        <f t="shared" si="37"/>
        <v>244</v>
      </c>
      <c r="B255" s="8">
        <f t="shared" si="32"/>
        <v>104350.13</v>
      </c>
      <c r="C255" s="8">
        <f t="shared" si="33"/>
        <v>608.71</v>
      </c>
      <c r="D255" s="8">
        <f t="shared" si="34"/>
        <v>1548.4700000000003</v>
      </c>
      <c r="E255" s="15">
        <f t="shared" si="29"/>
        <v>2157.1800000000003</v>
      </c>
      <c r="F255" s="8" t="str">
        <f t="shared" si="35"/>
        <v/>
      </c>
      <c r="G255" s="80">
        <f t="shared" si="36"/>
        <v>2157.1800000000003</v>
      </c>
      <c r="H255" s="21">
        <v>0</v>
      </c>
      <c r="V255" s="8">
        <f t="shared" si="30"/>
        <v>0</v>
      </c>
      <c r="W255" s="1">
        <f t="shared" si="31"/>
        <v>1</v>
      </c>
    </row>
    <row r="256" spans="1:23" ht="15.6" x14ac:dyDescent="0.3">
      <c r="A256" s="4">
        <f t="shared" si="37"/>
        <v>245</v>
      </c>
      <c r="B256" s="8">
        <f t="shared" si="32"/>
        <v>102801.66</v>
      </c>
      <c r="C256" s="8">
        <f t="shared" si="33"/>
        <v>599.67999999999995</v>
      </c>
      <c r="D256" s="8">
        <f t="shared" si="34"/>
        <v>1557.5000000000005</v>
      </c>
      <c r="E256" s="15">
        <f t="shared" si="29"/>
        <v>2157.1800000000003</v>
      </c>
      <c r="F256" s="8" t="str">
        <f t="shared" si="35"/>
        <v/>
      </c>
      <c r="G256" s="80">
        <f t="shared" si="36"/>
        <v>2157.1800000000003</v>
      </c>
      <c r="H256" s="21">
        <v>0</v>
      </c>
      <c r="V256" s="8">
        <f t="shared" si="30"/>
        <v>0</v>
      </c>
      <c r="W256" s="1">
        <f t="shared" si="31"/>
        <v>1</v>
      </c>
    </row>
    <row r="257" spans="1:23" ht="15.6" x14ac:dyDescent="0.3">
      <c r="A257" s="4">
        <f t="shared" si="37"/>
        <v>246</v>
      </c>
      <c r="B257" s="8">
        <f t="shared" si="32"/>
        <v>101244.16</v>
      </c>
      <c r="C257" s="8">
        <f t="shared" si="33"/>
        <v>590.59</v>
      </c>
      <c r="D257" s="8">
        <f t="shared" si="34"/>
        <v>1566.5900000000001</v>
      </c>
      <c r="E257" s="15">
        <f t="shared" si="29"/>
        <v>2157.1800000000003</v>
      </c>
      <c r="F257" s="8" t="str">
        <f t="shared" si="35"/>
        <v/>
      </c>
      <c r="G257" s="80">
        <f t="shared" si="36"/>
        <v>2157.1800000000003</v>
      </c>
      <c r="H257" s="21">
        <v>0</v>
      </c>
      <c r="V257" s="8">
        <f t="shared" si="30"/>
        <v>0</v>
      </c>
      <c r="W257" s="1">
        <f t="shared" si="31"/>
        <v>1</v>
      </c>
    </row>
    <row r="258" spans="1:23" ht="15.6" x14ac:dyDescent="0.3">
      <c r="A258" s="4">
        <f t="shared" si="37"/>
        <v>247</v>
      </c>
      <c r="B258" s="8">
        <f t="shared" si="32"/>
        <v>99677.57</v>
      </c>
      <c r="C258" s="8">
        <f t="shared" si="33"/>
        <v>581.45000000000005</v>
      </c>
      <c r="D258" s="8">
        <f t="shared" si="34"/>
        <v>1575.7300000000002</v>
      </c>
      <c r="E258" s="15">
        <f t="shared" si="29"/>
        <v>2157.1800000000003</v>
      </c>
      <c r="F258" s="8" t="str">
        <f t="shared" si="35"/>
        <v/>
      </c>
      <c r="G258" s="80">
        <f t="shared" si="36"/>
        <v>2157.1800000000003</v>
      </c>
      <c r="H258" s="21">
        <v>0</v>
      </c>
      <c r="V258" s="8">
        <f t="shared" si="30"/>
        <v>0</v>
      </c>
      <c r="W258" s="1">
        <f t="shared" si="31"/>
        <v>1</v>
      </c>
    </row>
    <row r="259" spans="1:23" ht="15.6" x14ac:dyDescent="0.3">
      <c r="A259" s="4">
        <f t="shared" si="37"/>
        <v>248</v>
      </c>
      <c r="B259" s="8">
        <f t="shared" si="32"/>
        <v>98101.84</v>
      </c>
      <c r="C259" s="8">
        <f t="shared" si="33"/>
        <v>572.26</v>
      </c>
      <c r="D259" s="8">
        <f t="shared" si="34"/>
        <v>1584.9200000000003</v>
      </c>
      <c r="E259" s="15">
        <f t="shared" si="29"/>
        <v>2157.1800000000003</v>
      </c>
      <c r="F259" s="8" t="str">
        <f t="shared" si="35"/>
        <v/>
      </c>
      <c r="G259" s="80">
        <f t="shared" si="36"/>
        <v>2157.1800000000003</v>
      </c>
      <c r="H259" s="21">
        <v>0</v>
      </c>
      <c r="V259" s="8">
        <f t="shared" si="30"/>
        <v>0</v>
      </c>
      <c r="W259" s="1">
        <f t="shared" si="31"/>
        <v>1</v>
      </c>
    </row>
    <row r="260" spans="1:23" ht="15.6" x14ac:dyDescent="0.3">
      <c r="A260" s="4">
        <f t="shared" si="37"/>
        <v>249</v>
      </c>
      <c r="B260" s="8">
        <f t="shared" si="32"/>
        <v>96516.92</v>
      </c>
      <c r="C260" s="8">
        <f t="shared" si="33"/>
        <v>563.02</v>
      </c>
      <c r="D260" s="8">
        <f t="shared" si="34"/>
        <v>1594.1600000000003</v>
      </c>
      <c r="E260" s="15">
        <f t="shared" si="29"/>
        <v>2157.1800000000003</v>
      </c>
      <c r="F260" s="8" t="str">
        <f t="shared" si="35"/>
        <v/>
      </c>
      <c r="G260" s="80">
        <f t="shared" si="36"/>
        <v>2157.1800000000003</v>
      </c>
      <c r="H260" s="21">
        <v>0</v>
      </c>
      <c r="V260" s="8">
        <f t="shared" si="30"/>
        <v>0</v>
      </c>
      <c r="W260" s="1">
        <f t="shared" si="31"/>
        <v>1</v>
      </c>
    </row>
    <row r="261" spans="1:23" ht="15.6" x14ac:dyDescent="0.3">
      <c r="A261" s="4">
        <f t="shared" si="37"/>
        <v>250</v>
      </c>
      <c r="B261" s="8">
        <f t="shared" si="32"/>
        <v>94922.76</v>
      </c>
      <c r="C261" s="8">
        <f t="shared" si="33"/>
        <v>553.72</v>
      </c>
      <c r="D261" s="8">
        <f t="shared" si="34"/>
        <v>1603.4600000000003</v>
      </c>
      <c r="E261" s="15">
        <f t="shared" ref="E261:E324" si="38">IF(B261&lt;&gt;"",ROUNDUP(MIN(B261+C261,IF($C$9="malejące",IF($H$9="krótszy okr.",$C$1/$C$2+C261,B261/($C$2-A260)+C261),IF($H$9="krótszy okr.",E260,PMT($C$8/12,$C$2-A260,B261*-1,0,0)))),2),"")</f>
        <v>2157.1800000000003</v>
      </c>
      <c r="F261" s="8" t="str">
        <f t="shared" si="35"/>
        <v/>
      </c>
      <c r="G261" s="80">
        <f t="shared" si="36"/>
        <v>2157.1800000000003</v>
      </c>
      <c r="H261" s="21">
        <v>0</v>
      </c>
      <c r="V261" s="8">
        <f t="shared" si="30"/>
        <v>0</v>
      </c>
      <c r="W261" s="1">
        <f t="shared" si="31"/>
        <v>1</v>
      </c>
    </row>
    <row r="262" spans="1:23" ht="15.6" x14ac:dyDescent="0.3">
      <c r="A262" s="4">
        <f t="shared" si="37"/>
        <v>251</v>
      </c>
      <c r="B262" s="8">
        <f t="shared" si="32"/>
        <v>93319.3</v>
      </c>
      <c r="C262" s="8">
        <f t="shared" si="33"/>
        <v>544.36</v>
      </c>
      <c r="D262" s="8">
        <f t="shared" si="34"/>
        <v>1612.8200000000002</v>
      </c>
      <c r="E262" s="15">
        <f t="shared" si="38"/>
        <v>2157.1800000000003</v>
      </c>
      <c r="F262" s="8" t="str">
        <f t="shared" si="35"/>
        <v/>
      </c>
      <c r="G262" s="80">
        <f t="shared" si="36"/>
        <v>2157.1800000000003</v>
      </c>
      <c r="H262" s="21">
        <v>0</v>
      </c>
      <c r="V262" s="8">
        <f t="shared" si="30"/>
        <v>0</v>
      </c>
      <c r="W262" s="1">
        <f t="shared" si="31"/>
        <v>1</v>
      </c>
    </row>
    <row r="263" spans="1:23" ht="15.6" x14ac:dyDescent="0.3">
      <c r="A263" s="4">
        <f t="shared" si="37"/>
        <v>252</v>
      </c>
      <c r="B263" s="8">
        <f t="shared" si="32"/>
        <v>91706.48</v>
      </c>
      <c r="C263" s="8">
        <f t="shared" si="33"/>
        <v>534.95000000000005</v>
      </c>
      <c r="D263" s="8">
        <f t="shared" si="34"/>
        <v>1622.2300000000002</v>
      </c>
      <c r="E263" s="15">
        <f t="shared" si="38"/>
        <v>2157.1800000000003</v>
      </c>
      <c r="F263" s="8" t="str">
        <f t="shared" si="35"/>
        <v/>
      </c>
      <c r="G263" s="80">
        <f t="shared" si="36"/>
        <v>2157.1800000000003</v>
      </c>
      <c r="H263" s="21">
        <v>0</v>
      </c>
      <c r="V263" s="8">
        <f t="shared" si="30"/>
        <v>0</v>
      </c>
      <c r="W263" s="1">
        <f t="shared" si="31"/>
        <v>1</v>
      </c>
    </row>
    <row r="264" spans="1:23" ht="15.6" x14ac:dyDescent="0.3">
      <c r="A264" s="4">
        <f t="shared" si="37"/>
        <v>253</v>
      </c>
      <c r="B264" s="8">
        <f t="shared" si="32"/>
        <v>90084.25</v>
      </c>
      <c r="C264" s="8">
        <f t="shared" si="33"/>
        <v>525.49</v>
      </c>
      <c r="D264" s="8">
        <f t="shared" si="34"/>
        <v>1631.6900000000003</v>
      </c>
      <c r="E264" s="15">
        <f t="shared" si="38"/>
        <v>2157.1800000000003</v>
      </c>
      <c r="F264" s="8" t="str">
        <f t="shared" si="35"/>
        <v/>
      </c>
      <c r="G264" s="80">
        <f t="shared" si="36"/>
        <v>2157.1800000000003</v>
      </c>
      <c r="H264" s="21">
        <v>0</v>
      </c>
      <c r="V264" s="8">
        <f t="shared" si="30"/>
        <v>0</v>
      </c>
      <c r="W264" s="1">
        <f t="shared" si="31"/>
        <v>1</v>
      </c>
    </row>
    <row r="265" spans="1:23" ht="15.6" x14ac:dyDescent="0.3">
      <c r="A265" s="4">
        <f t="shared" si="37"/>
        <v>254</v>
      </c>
      <c r="B265" s="8">
        <f t="shared" si="32"/>
        <v>88452.56</v>
      </c>
      <c r="C265" s="8">
        <f t="shared" si="33"/>
        <v>515.97</v>
      </c>
      <c r="D265" s="8">
        <f t="shared" si="34"/>
        <v>1641.2100000000003</v>
      </c>
      <c r="E265" s="15">
        <f t="shared" si="38"/>
        <v>2157.1800000000003</v>
      </c>
      <c r="F265" s="8" t="str">
        <f t="shared" si="35"/>
        <v/>
      </c>
      <c r="G265" s="80">
        <f t="shared" si="36"/>
        <v>2157.1800000000003</v>
      </c>
      <c r="H265" s="21">
        <v>0</v>
      </c>
      <c r="V265" s="8">
        <f t="shared" si="30"/>
        <v>0</v>
      </c>
      <c r="W265" s="1">
        <f t="shared" si="31"/>
        <v>1</v>
      </c>
    </row>
    <row r="266" spans="1:23" ht="15.6" x14ac:dyDescent="0.3">
      <c r="A266" s="4">
        <f t="shared" si="37"/>
        <v>255</v>
      </c>
      <c r="B266" s="8">
        <f t="shared" si="32"/>
        <v>86811.35</v>
      </c>
      <c r="C266" s="8">
        <f t="shared" si="33"/>
        <v>506.4</v>
      </c>
      <c r="D266" s="8">
        <f t="shared" si="34"/>
        <v>1650.7800000000002</v>
      </c>
      <c r="E266" s="15">
        <f t="shared" si="38"/>
        <v>2157.1800000000003</v>
      </c>
      <c r="F266" s="8" t="str">
        <f t="shared" si="35"/>
        <v/>
      </c>
      <c r="G266" s="80">
        <f t="shared" si="36"/>
        <v>2157.1800000000003</v>
      </c>
      <c r="H266" s="21">
        <v>0</v>
      </c>
      <c r="V266" s="8">
        <f t="shared" si="30"/>
        <v>0</v>
      </c>
      <c r="W266" s="1">
        <f t="shared" si="31"/>
        <v>1</v>
      </c>
    </row>
    <row r="267" spans="1:23" ht="15.6" x14ac:dyDescent="0.3">
      <c r="A267" s="4">
        <f t="shared" si="37"/>
        <v>256</v>
      </c>
      <c r="B267" s="8">
        <f t="shared" si="32"/>
        <v>85160.57</v>
      </c>
      <c r="C267" s="8">
        <f t="shared" si="33"/>
        <v>496.77</v>
      </c>
      <c r="D267" s="8">
        <f t="shared" si="34"/>
        <v>1660.4100000000003</v>
      </c>
      <c r="E267" s="15">
        <f t="shared" si="38"/>
        <v>2157.1800000000003</v>
      </c>
      <c r="F267" s="8" t="str">
        <f t="shared" si="35"/>
        <v/>
      </c>
      <c r="G267" s="80">
        <f t="shared" si="36"/>
        <v>2157.1800000000003</v>
      </c>
      <c r="H267" s="21">
        <v>0</v>
      </c>
      <c r="V267" s="8">
        <f t="shared" si="30"/>
        <v>0</v>
      </c>
      <c r="W267" s="1">
        <f t="shared" si="31"/>
        <v>1</v>
      </c>
    </row>
    <row r="268" spans="1:23" ht="15.6" x14ac:dyDescent="0.3">
      <c r="A268" s="4">
        <f t="shared" si="37"/>
        <v>257</v>
      </c>
      <c r="B268" s="8">
        <f t="shared" si="32"/>
        <v>83500.160000000003</v>
      </c>
      <c r="C268" s="8">
        <f t="shared" si="33"/>
        <v>487.08</v>
      </c>
      <c r="D268" s="8">
        <f t="shared" si="34"/>
        <v>1670.1000000000004</v>
      </c>
      <c r="E268" s="15">
        <f t="shared" si="38"/>
        <v>2157.1800000000003</v>
      </c>
      <c r="F268" s="8" t="str">
        <f t="shared" si="35"/>
        <v/>
      </c>
      <c r="G268" s="80">
        <f t="shared" si="36"/>
        <v>2157.1800000000003</v>
      </c>
      <c r="H268" s="21">
        <v>0</v>
      </c>
      <c r="V268" s="8">
        <f t="shared" ref="V268:V331" si="39">IF(A268&lt;&gt;"",MIN(H268,B268-D268),0)</f>
        <v>0</v>
      </c>
      <c r="W268" s="1">
        <f t="shared" ref="W268:W331" si="40">IF(A268&lt;&gt;"",1,"")</f>
        <v>1</v>
      </c>
    </row>
    <row r="269" spans="1:23" ht="15.6" x14ac:dyDescent="0.3">
      <c r="A269" s="4">
        <f t="shared" si="37"/>
        <v>258</v>
      </c>
      <c r="B269" s="8">
        <f t="shared" ref="B269:B332" si="41">IF(B268&lt;&gt;"",IF(ROUND(B268-D268-H268,2)&gt;0,ROUND(B268-D268-H268,2),""),"")</f>
        <v>81830.06</v>
      </c>
      <c r="C269" s="8">
        <f t="shared" ref="C269:C332" si="42">IF(B269&lt;&gt;"",MAX(0,ROUND(B269*($C$3)/12,2)),"")</f>
        <v>477.34</v>
      </c>
      <c r="D269" s="8">
        <f t="shared" ref="D269:D332" si="43">IF(B269&lt;&gt;"",MIN(E269-C269,B269),"")</f>
        <v>1679.8400000000004</v>
      </c>
      <c r="E269" s="15">
        <f t="shared" si="38"/>
        <v>2157.1800000000003</v>
      </c>
      <c r="F269" s="8" t="str">
        <f t="shared" ref="F269:F332" si="44">IF(B269&lt;&gt;"",IF(A269&lt;=120,MAX(0,ROUND(B269*(MAX(($C$3-$W$2)*$W$3,0))/12-$W$6-$W$5,2)),""),"")</f>
        <v/>
      </c>
      <c r="G269" s="80">
        <f t="shared" ref="G269:G332" si="45">IF(B269&lt;&gt;"",IF(F269&lt;&gt;"",MAX(0,E269-F269),MAX(0,E269)),"")</f>
        <v>2157.1800000000003</v>
      </c>
      <c r="H269" s="21">
        <v>0</v>
      </c>
      <c r="V269" s="8">
        <f t="shared" si="39"/>
        <v>0</v>
      </c>
      <c r="W269" s="1">
        <f t="shared" si="40"/>
        <v>1</v>
      </c>
    </row>
    <row r="270" spans="1:23" ht="15.6" x14ac:dyDescent="0.3">
      <c r="A270" s="4">
        <f t="shared" si="37"/>
        <v>259</v>
      </c>
      <c r="B270" s="8">
        <f t="shared" si="41"/>
        <v>80150.22</v>
      </c>
      <c r="C270" s="8">
        <f t="shared" si="42"/>
        <v>467.54</v>
      </c>
      <c r="D270" s="8">
        <f t="shared" si="43"/>
        <v>1689.6400000000003</v>
      </c>
      <c r="E270" s="15">
        <f t="shared" si="38"/>
        <v>2157.1800000000003</v>
      </c>
      <c r="F270" s="8" t="str">
        <f t="shared" si="44"/>
        <v/>
      </c>
      <c r="G270" s="80">
        <f t="shared" si="45"/>
        <v>2157.1800000000003</v>
      </c>
      <c r="H270" s="21">
        <v>0</v>
      </c>
      <c r="V270" s="8">
        <f t="shared" si="39"/>
        <v>0</v>
      </c>
      <c r="W270" s="1">
        <f t="shared" si="40"/>
        <v>1</v>
      </c>
    </row>
    <row r="271" spans="1:23" ht="15.6" x14ac:dyDescent="0.3">
      <c r="A271" s="4">
        <f t="shared" si="37"/>
        <v>260</v>
      </c>
      <c r="B271" s="8">
        <f t="shared" si="41"/>
        <v>78460.58</v>
      </c>
      <c r="C271" s="8">
        <f t="shared" si="42"/>
        <v>457.69</v>
      </c>
      <c r="D271" s="8">
        <f t="shared" si="43"/>
        <v>1699.4900000000002</v>
      </c>
      <c r="E271" s="15">
        <f t="shared" si="38"/>
        <v>2157.1800000000003</v>
      </c>
      <c r="F271" s="8" t="str">
        <f t="shared" si="44"/>
        <v/>
      </c>
      <c r="G271" s="80">
        <f t="shared" si="45"/>
        <v>2157.1800000000003</v>
      </c>
      <c r="H271" s="21">
        <v>0</v>
      </c>
      <c r="V271" s="8">
        <f t="shared" si="39"/>
        <v>0</v>
      </c>
      <c r="W271" s="1">
        <f t="shared" si="40"/>
        <v>1</v>
      </c>
    </row>
    <row r="272" spans="1:23" ht="15.6" x14ac:dyDescent="0.3">
      <c r="A272" s="4">
        <f t="shared" si="37"/>
        <v>261</v>
      </c>
      <c r="B272" s="8">
        <f t="shared" si="41"/>
        <v>76761.09</v>
      </c>
      <c r="C272" s="8">
        <f t="shared" si="42"/>
        <v>447.77</v>
      </c>
      <c r="D272" s="8">
        <f t="shared" si="43"/>
        <v>1709.4100000000003</v>
      </c>
      <c r="E272" s="15">
        <f t="shared" si="38"/>
        <v>2157.1800000000003</v>
      </c>
      <c r="F272" s="8" t="str">
        <f t="shared" si="44"/>
        <v/>
      </c>
      <c r="G272" s="80">
        <f t="shared" si="45"/>
        <v>2157.1800000000003</v>
      </c>
      <c r="H272" s="21">
        <v>0</v>
      </c>
      <c r="V272" s="8">
        <f t="shared" si="39"/>
        <v>0</v>
      </c>
      <c r="W272" s="1">
        <f t="shared" si="40"/>
        <v>1</v>
      </c>
    </row>
    <row r="273" spans="1:23" ht="15.6" x14ac:dyDescent="0.3">
      <c r="A273" s="4">
        <f t="shared" si="37"/>
        <v>262</v>
      </c>
      <c r="B273" s="8">
        <f t="shared" si="41"/>
        <v>75051.679999999993</v>
      </c>
      <c r="C273" s="8">
        <f t="shared" si="42"/>
        <v>437.8</v>
      </c>
      <c r="D273" s="8">
        <f t="shared" si="43"/>
        <v>1719.3800000000003</v>
      </c>
      <c r="E273" s="15">
        <f t="shared" si="38"/>
        <v>2157.1800000000003</v>
      </c>
      <c r="F273" s="8" t="str">
        <f t="shared" si="44"/>
        <v/>
      </c>
      <c r="G273" s="80">
        <f t="shared" si="45"/>
        <v>2157.1800000000003</v>
      </c>
      <c r="H273" s="21">
        <v>0</v>
      </c>
      <c r="V273" s="8">
        <f t="shared" si="39"/>
        <v>0</v>
      </c>
      <c r="W273" s="1">
        <f t="shared" si="40"/>
        <v>1</v>
      </c>
    </row>
    <row r="274" spans="1:23" ht="15.6" x14ac:dyDescent="0.3">
      <c r="A274" s="4">
        <f t="shared" ref="A274:A337" si="46">IF(B274&lt;&gt;"",A273+1,"")</f>
        <v>263</v>
      </c>
      <c r="B274" s="8">
        <f t="shared" si="41"/>
        <v>73332.3</v>
      </c>
      <c r="C274" s="8">
        <f t="shared" si="42"/>
        <v>427.77</v>
      </c>
      <c r="D274" s="8">
        <f t="shared" si="43"/>
        <v>1729.4100000000003</v>
      </c>
      <c r="E274" s="15">
        <f t="shared" si="38"/>
        <v>2157.1800000000003</v>
      </c>
      <c r="F274" s="8" t="str">
        <f t="shared" si="44"/>
        <v/>
      </c>
      <c r="G274" s="80">
        <f t="shared" si="45"/>
        <v>2157.1800000000003</v>
      </c>
      <c r="H274" s="21">
        <v>0</v>
      </c>
      <c r="V274" s="8">
        <f t="shared" si="39"/>
        <v>0</v>
      </c>
      <c r="W274" s="1">
        <f t="shared" si="40"/>
        <v>1</v>
      </c>
    </row>
    <row r="275" spans="1:23" ht="15.6" x14ac:dyDescent="0.3">
      <c r="A275" s="4">
        <f t="shared" si="46"/>
        <v>264</v>
      </c>
      <c r="B275" s="8">
        <f t="shared" si="41"/>
        <v>71602.89</v>
      </c>
      <c r="C275" s="8">
        <f t="shared" si="42"/>
        <v>417.68</v>
      </c>
      <c r="D275" s="8">
        <f t="shared" si="43"/>
        <v>1739.5000000000002</v>
      </c>
      <c r="E275" s="15">
        <f t="shared" si="38"/>
        <v>2157.1800000000003</v>
      </c>
      <c r="F275" s="8" t="str">
        <f t="shared" si="44"/>
        <v/>
      </c>
      <c r="G275" s="80">
        <f t="shared" si="45"/>
        <v>2157.1800000000003</v>
      </c>
      <c r="H275" s="21">
        <v>0</v>
      </c>
      <c r="V275" s="8">
        <f t="shared" si="39"/>
        <v>0</v>
      </c>
      <c r="W275" s="1">
        <f t="shared" si="40"/>
        <v>1</v>
      </c>
    </row>
    <row r="276" spans="1:23" ht="15.6" x14ac:dyDescent="0.3">
      <c r="A276" s="4">
        <f t="shared" si="46"/>
        <v>265</v>
      </c>
      <c r="B276" s="8">
        <f t="shared" si="41"/>
        <v>69863.39</v>
      </c>
      <c r="C276" s="8">
        <f t="shared" si="42"/>
        <v>407.54</v>
      </c>
      <c r="D276" s="8">
        <f t="shared" si="43"/>
        <v>1749.6400000000003</v>
      </c>
      <c r="E276" s="15">
        <f t="shared" si="38"/>
        <v>2157.1800000000003</v>
      </c>
      <c r="F276" s="8" t="str">
        <f t="shared" si="44"/>
        <v/>
      </c>
      <c r="G276" s="80">
        <f t="shared" si="45"/>
        <v>2157.1800000000003</v>
      </c>
      <c r="H276" s="21">
        <v>0</v>
      </c>
      <c r="V276" s="8">
        <f t="shared" si="39"/>
        <v>0</v>
      </c>
      <c r="W276" s="1">
        <f t="shared" si="40"/>
        <v>1</v>
      </c>
    </row>
    <row r="277" spans="1:23" ht="15.6" x14ac:dyDescent="0.3">
      <c r="A277" s="4">
        <f t="shared" si="46"/>
        <v>266</v>
      </c>
      <c r="B277" s="8">
        <f t="shared" si="41"/>
        <v>68113.75</v>
      </c>
      <c r="C277" s="8">
        <f t="shared" si="42"/>
        <v>397.33</v>
      </c>
      <c r="D277" s="8">
        <f t="shared" si="43"/>
        <v>1759.8500000000004</v>
      </c>
      <c r="E277" s="15">
        <f t="shared" si="38"/>
        <v>2157.1800000000003</v>
      </c>
      <c r="F277" s="8" t="str">
        <f t="shared" si="44"/>
        <v/>
      </c>
      <c r="G277" s="80">
        <f t="shared" si="45"/>
        <v>2157.1800000000003</v>
      </c>
      <c r="H277" s="21">
        <v>0</v>
      </c>
      <c r="V277" s="8">
        <f t="shared" si="39"/>
        <v>0</v>
      </c>
      <c r="W277" s="1">
        <f t="shared" si="40"/>
        <v>1</v>
      </c>
    </row>
    <row r="278" spans="1:23" ht="15.6" x14ac:dyDescent="0.3">
      <c r="A278" s="4">
        <f t="shared" si="46"/>
        <v>267</v>
      </c>
      <c r="B278" s="8">
        <f t="shared" si="41"/>
        <v>66353.899999999994</v>
      </c>
      <c r="C278" s="8">
        <f t="shared" si="42"/>
        <v>387.06</v>
      </c>
      <c r="D278" s="8">
        <f t="shared" si="43"/>
        <v>1770.1200000000003</v>
      </c>
      <c r="E278" s="15">
        <f t="shared" si="38"/>
        <v>2157.1800000000003</v>
      </c>
      <c r="F278" s="8" t="str">
        <f t="shared" si="44"/>
        <v/>
      </c>
      <c r="G278" s="80">
        <f t="shared" si="45"/>
        <v>2157.1800000000003</v>
      </c>
      <c r="H278" s="21">
        <v>0</v>
      </c>
      <c r="V278" s="8">
        <f t="shared" si="39"/>
        <v>0</v>
      </c>
      <c r="W278" s="1">
        <f t="shared" si="40"/>
        <v>1</v>
      </c>
    </row>
    <row r="279" spans="1:23" ht="15.6" x14ac:dyDescent="0.3">
      <c r="A279" s="4">
        <f t="shared" si="46"/>
        <v>268</v>
      </c>
      <c r="B279" s="8">
        <f t="shared" si="41"/>
        <v>64583.78</v>
      </c>
      <c r="C279" s="8">
        <f t="shared" si="42"/>
        <v>376.74</v>
      </c>
      <c r="D279" s="8">
        <f t="shared" si="43"/>
        <v>1780.4400000000003</v>
      </c>
      <c r="E279" s="15">
        <f t="shared" si="38"/>
        <v>2157.1800000000003</v>
      </c>
      <c r="F279" s="8" t="str">
        <f t="shared" si="44"/>
        <v/>
      </c>
      <c r="G279" s="80">
        <f t="shared" si="45"/>
        <v>2157.1800000000003</v>
      </c>
      <c r="H279" s="21">
        <v>0</v>
      </c>
      <c r="V279" s="8">
        <f t="shared" si="39"/>
        <v>0</v>
      </c>
      <c r="W279" s="1">
        <f t="shared" si="40"/>
        <v>1</v>
      </c>
    </row>
    <row r="280" spans="1:23" ht="15.6" x14ac:dyDescent="0.3">
      <c r="A280" s="4">
        <f t="shared" si="46"/>
        <v>269</v>
      </c>
      <c r="B280" s="8">
        <f t="shared" si="41"/>
        <v>62803.34</v>
      </c>
      <c r="C280" s="8">
        <f t="shared" si="42"/>
        <v>366.35</v>
      </c>
      <c r="D280" s="8">
        <f t="shared" si="43"/>
        <v>1790.8300000000004</v>
      </c>
      <c r="E280" s="15">
        <f t="shared" si="38"/>
        <v>2157.1800000000003</v>
      </c>
      <c r="F280" s="8" t="str">
        <f t="shared" si="44"/>
        <v/>
      </c>
      <c r="G280" s="80">
        <f t="shared" si="45"/>
        <v>2157.1800000000003</v>
      </c>
      <c r="H280" s="21">
        <v>0</v>
      </c>
      <c r="V280" s="8">
        <f t="shared" si="39"/>
        <v>0</v>
      </c>
      <c r="W280" s="1">
        <f t="shared" si="40"/>
        <v>1</v>
      </c>
    </row>
    <row r="281" spans="1:23" ht="15.6" x14ac:dyDescent="0.3">
      <c r="A281" s="4">
        <f t="shared" si="46"/>
        <v>270</v>
      </c>
      <c r="B281" s="8">
        <f t="shared" si="41"/>
        <v>61012.51</v>
      </c>
      <c r="C281" s="8">
        <f t="shared" si="42"/>
        <v>355.91</v>
      </c>
      <c r="D281" s="8">
        <f t="shared" si="43"/>
        <v>1801.2700000000002</v>
      </c>
      <c r="E281" s="15">
        <f t="shared" si="38"/>
        <v>2157.1800000000003</v>
      </c>
      <c r="F281" s="8" t="str">
        <f t="shared" si="44"/>
        <v/>
      </c>
      <c r="G281" s="80">
        <f t="shared" si="45"/>
        <v>2157.1800000000003</v>
      </c>
      <c r="H281" s="21">
        <v>0</v>
      </c>
      <c r="V281" s="8">
        <f t="shared" si="39"/>
        <v>0</v>
      </c>
      <c r="W281" s="1">
        <f t="shared" si="40"/>
        <v>1</v>
      </c>
    </row>
    <row r="282" spans="1:23" ht="15.6" x14ac:dyDescent="0.3">
      <c r="A282" s="4">
        <f t="shared" si="46"/>
        <v>271</v>
      </c>
      <c r="B282" s="8">
        <f t="shared" si="41"/>
        <v>59211.24</v>
      </c>
      <c r="C282" s="8">
        <f t="shared" si="42"/>
        <v>345.4</v>
      </c>
      <c r="D282" s="8">
        <f t="shared" si="43"/>
        <v>1811.7800000000002</v>
      </c>
      <c r="E282" s="15">
        <f t="shared" si="38"/>
        <v>2157.1800000000003</v>
      </c>
      <c r="F282" s="8" t="str">
        <f t="shared" si="44"/>
        <v/>
      </c>
      <c r="G282" s="80">
        <f t="shared" si="45"/>
        <v>2157.1800000000003</v>
      </c>
      <c r="H282" s="21">
        <v>0</v>
      </c>
      <c r="V282" s="8">
        <f t="shared" si="39"/>
        <v>0</v>
      </c>
      <c r="W282" s="1">
        <f t="shared" si="40"/>
        <v>1</v>
      </c>
    </row>
    <row r="283" spans="1:23" ht="15.6" x14ac:dyDescent="0.3">
      <c r="A283" s="4">
        <f t="shared" si="46"/>
        <v>272</v>
      </c>
      <c r="B283" s="8">
        <f t="shared" si="41"/>
        <v>57399.46</v>
      </c>
      <c r="C283" s="8">
        <f t="shared" si="42"/>
        <v>334.83</v>
      </c>
      <c r="D283" s="8">
        <f t="shared" si="43"/>
        <v>1822.3500000000004</v>
      </c>
      <c r="E283" s="15">
        <f t="shared" si="38"/>
        <v>2157.1800000000003</v>
      </c>
      <c r="F283" s="8" t="str">
        <f t="shared" si="44"/>
        <v/>
      </c>
      <c r="G283" s="80">
        <f t="shared" si="45"/>
        <v>2157.1800000000003</v>
      </c>
      <c r="H283" s="21">
        <v>0</v>
      </c>
      <c r="V283" s="8">
        <f t="shared" si="39"/>
        <v>0</v>
      </c>
      <c r="W283" s="1">
        <f t="shared" si="40"/>
        <v>1</v>
      </c>
    </row>
    <row r="284" spans="1:23" ht="15.6" x14ac:dyDescent="0.3">
      <c r="A284" s="4">
        <f t="shared" si="46"/>
        <v>273</v>
      </c>
      <c r="B284" s="8">
        <f t="shared" si="41"/>
        <v>55577.11</v>
      </c>
      <c r="C284" s="8">
        <f t="shared" si="42"/>
        <v>324.2</v>
      </c>
      <c r="D284" s="8">
        <f t="shared" si="43"/>
        <v>1832.9800000000002</v>
      </c>
      <c r="E284" s="15">
        <f t="shared" si="38"/>
        <v>2157.1800000000003</v>
      </c>
      <c r="F284" s="8" t="str">
        <f t="shared" si="44"/>
        <v/>
      </c>
      <c r="G284" s="80">
        <f t="shared" si="45"/>
        <v>2157.1800000000003</v>
      </c>
      <c r="H284" s="21">
        <v>0</v>
      </c>
      <c r="V284" s="8">
        <f t="shared" si="39"/>
        <v>0</v>
      </c>
      <c r="W284" s="1">
        <f t="shared" si="40"/>
        <v>1</v>
      </c>
    </row>
    <row r="285" spans="1:23" ht="15.6" x14ac:dyDescent="0.3">
      <c r="A285" s="4">
        <f t="shared" si="46"/>
        <v>274</v>
      </c>
      <c r="B285" s="8">
        <f t="shared" si="41"/>
        <v>53744.13</v>
      </c>
      <c r="C285" s="8">
        <f t="shared" si="42"/>
        <v>313.51</v>
      </c>
      <c r="D285" s="8">
        <f t="shared" si="43"/>
        <v>1843.6700000000003</v>
      </c>
      <c r="E285" s="15">
        <f t="shared" si="38"/>
        <v>2157.1800000000003</v>
      </c>
      <c r="F285" s="8" t="str">
        <f t="shared" si="44"/>
        <v/>
      </c>
      <c r="G285" s="80">
        <f t="shared" si="45"/>
        <v>2157.1800000000003</v>
      </c>
      <c r="H285" s="21">
        <v>0</v>
      </c>
      <c r="V285" s="8">
        <f t="shared" si="39"/>
        <v>0</v>
      </c>
      <c r="W285" s="1">
        <f t="shared" si="40"/>
        <v>1</v>
      </c>
    </row>
    <row r="286" spans="1:23" ht="15.6" x14ac:dyDescent="0.3">
      <c r="A286" s="4">
        <f t="shared" si="46"/>
        <v>275</v>
      </c>
      <c r="B286" s="8">
        <f t="shared" si="41"/>
        <v>51900.46</v>
      </c>
      <c r="C286" s="8">
        <f t="shared" si="42"/>
        <v>302.75</v>
      </c>
      <c r="D286" s="8">
        <f t="shared" si="43"/>
        <v>1854.4300000000003</v>
      </c>
      <c r="E286" s="15">
        <f t="shared" si="38"/>
        <v>2157.1800000000003</v>
      </c>
      <c r="F286" s="8" t="str">
        <f t="shared" si="44"/>
        <v/>
      </c>
      <c r="G286" s="80">
        <f t="shared" si="45"/>
        <v>2157.1800000000003</v>
      </c>
      <c r="H286" s="21">
        <v>0</v>
      </c>
      <c r="V286" s="8">
        <f t="shared" si="39"/>
        <v>0</v>
      </c>
      <c r="W286" s="1">
        <f t="shared" si="40"/>
        <v>1</v>
      </c>
    </row>
    <row r="287" spans="1:23" ht="15.6" x14ac:dyDescent="0.3">
      <c r="A287" s="4">
        <f t="shared" si="46"/>
        <v>276</v>
      </c>
      <c r="B287" s="8">
        <f t="shared" si="41"/>
        <v>50046.03</v>
      </c>
      <c r="C287" s="8">
        <f t="shared" si="42"/>
        <v>291.94</v>
      </c>
      <c r="D287" s="8">
        <f t="shared" si="43"/>
        <v>1865.2400000000002</v>
      </c>
      <c r="E287" s="15">
        <f t="shared" si="38"/>
        <v>2157.1800000000003</v>
      </c>
      <c r="F287" s="8" t="str">
        <f t="shared" si="44"/>
        <v/>
      </c>
      <c r="G287" s="80">
        <f t="shared" si="45"/>
        <v>2157.1800000000003</v>
      </c>
      <c r="H287" s="21">
        <v>0</v>
      </c>
      <c r="V287" s="8">
        <f t="shared" si="39"/>
        <v>0</v>
      </c>
      <c r="W287" s="1">
        <f t="shared" si="40"/>
        <v>1</v>
      </c>
    </row>
    <row r="288" spans="1:23" ht="15.6" x14ac:dyDescent="0.3">
      <c r="A288" s="4">
        <f t="shared" si="46"/>
        <v>277</v>
      </c>
      <c r="B288" s="8">
        <f t="shared" si="41"/>
        <v>48180.79</v>
      </c>
      <c r="C288" s="8">
        <f t="shared" si="42"/>
        <v>281.05</v>
      </c>
      <c r="D288" s="8">
        <f t="shared" si="43"/>
        <v>1876.1300000000003</v>
      </c>
      <c r="E288" s="15">
        <f t="shared" si="38"/>
        <v>2157.1800000000003</v>
      </c>
      <c r="F288" s="8" t="str">
        <f t="shared" si="44"/>
        <v/>
      </c>
      <c r="G288" s="80">
        <f t="shared" si="45"/>
        <v>2157.1800000000003</v>
      </c>
      <c r="H288" s="21">
        <v>0</v>
      </c>
      <c r="V288" s="8">
        <f t="shared" si="39"/>
        <v>0</v>
      </c>
      <c r="W288" s="1">
        <f t="shared" si="40"/>
        <v>1</v>
      </c>
    </row>
    <row r="289" spans="1:23" ht="15.6" x14ac:dyDescent="0.3">
      <c r="A289" s="4">
        <f t="shared" si="46"/>
        <v>278</v>
      </c>
      <c r="B289" s="8">
        <f t="shared" si="41"/>
        <v>46304.66</v>
      </c>
      <c r="C289" s="8">
        <f t="shared" si="42"/>
        <v>270.11</v>
      </c>
      <c r="D289" s="8">
        <f t="shared" si="43"/>
        <v>1887.0700000000002</v>
      </c>
      <c r="E289" s="15">
        <f t="shared" si="38"/>
        <v>2157.1800000000003</v>
      </c>
      <c r="F289" s="8" t="str">
        <f t="shared" si="44"/>
        <v/>
      </c>
      <c r="G289" s="80">
        <f t="shared" si="45"/>
        <v>2157.1800000000003</v>
      </c>
      <c r="H289" s="21">
        <v>0</v>
      </c>
      <c r="V289" s="8">
        <f t="shared" si="39"/>
        <v>0</v>
      </c>
      <c r="W289" s="1">
        <f t="shared" si="40"/>
        <v>1</v>
      </c>
    </row>
    <row r="290" spans="1:23" ht="15.6" x14ac:dyDescent="0.3">
      <c r="A290" s="4">
        <f t="shared" si="46"/>
        <v>279</v>
      </c>
      <c r="B290" s="8">
        <f t="shared" si="41"/>
        <v>44417.59</v>
      </c>
      <c r="C290" s="8">
        <f t="shared" si="42"/>
        <v>259.10000000000002</v>
      </c>
      <c r="D290" s="8">
        <f t="shared" si="43"/>
        <v>1898.0800000000004</v>
      </c>
      <c r="E290" s="15">
        <f t="shared" si="38"/>
        <v>2157.1800000000003</v>
      </c>
      <c r="F290" s="8" t="str">
        <f t="shared" si="44"/>
        <v/>
      </c>
      <c r="G290" s="80">
        <f t="shared" si="45"/>
        <v>2157.1800000000003</v>
      </c>
      <c r="H290" s="21">
        <v>0</v>
      </c>
      <c r="V290" s="8">
        <f t="shared" si="39"/>
        <v>0</v>
      </c>
      <c r="W290" s="1">
        <f t="shared" si="40"/>
        <v>1</v>
      </c>
    </row>
    <row r="291" spans="1:23" ht="15.6" x14ac:dyDescent="0.3">
      <c r="A291" s="4">
        <f t="shared" si="46"/>
        <v>280</v>
      </c>
      <c r="B291" s="8">
        <f t="shared" si="41"/>
        <v>42519.51</v>
      </c>
      <c r="C291" s="8">
        <f t="shared" si="42"/>
        <v>248.03</v>
      </c>
      <c r="D291" s="8">
        <f t="shared" si="43"/>
        <v>1909.1500000000003</v>
      </c>
      <c r="E291" s="15">
        <f t="shared" si="38"/>
        <v>2157.1800000000003</v>
      </c>
      <c r="F291" s="8" t="str">
        <f t="shared" si="44"/>
        <v/>
      </c>
      <c r="G291" s="80">
        <f t="shared" si="45"/>
        <v>2157.1800000000003</v>
      </c>
      <c r="H291" s="21">
        <v>0</v>
      </c>
      <c r="V291" s="8">
        <f t="shared" si="39"/>
        <v>0</v>
      </c>
      <c r="W291" s="1">
        <f t="shared" si="40"/>
        <v>1</v>
      </c>
    </row>
    <row r="292" spans="1:23" ht="15.6" x14ac:dyDescent="0.3">
      <c r="A292" s="4">
        <f t="shared" si="46"/>
        <v>281</v>
      </c>
      <c r="B292" s="8">
        <f t="shared" si="41"/>
        <v>40610.36</v>
      </c>
      <c r="C292" s="8">
        <f t="shared" si="42"/>
        <v>236.89</v>
      </c>
      <c r="D292" s="8">
        <f t="shared" si="43"/>
        <v>1920.2900000000004</v>
      </c>
      <c r="E292" s="15">
        <f t="shared" si="38"/>
        <v>2157.1800000000003</v>
      </c>
      <c r="F292" s="8" t="str">
        <f t="shared" si="44"/>
        <v/>
      </c>
      <c r="G292" s="80">
        <f t="shared" si="45"/>
        <v>2157.1800000000003</v>
      </c>
      <c r="H292" s="21">
        <v>0</v>
      </c>
      <c r="V292" s="8">
        <f t="shared" si="39"/>
        <v>0</v>
      </c>
      <c r="W292" s="1">
        <f t="shared" si="40"/>
        <v>1</v>
      </c>
    </row>
    <row r="293" spans="1:23" ht="15.6" x14ac:dyDescent="0.3">
      <c r="A293" s="4">
        <f t="shared" si="46"/>
        <v>282</v>
      </c>
      <c r="B293" s="8">
        <f t="shared" si="41"/>
        <v>38690.07</v>
      </c>
      <c r="C293" s="8">
        <f t="shared" si="42"/>
        <v>225.69</v>
      </c>
      <c r="D293" s="8">
        <f t="shared" si="43"/>
        <v>1931.4900000000002</v>
      </c>
      <c r="E293" s="15">
        <f t="shared" si="38"/>
        <v>2157.1800000000003</v>
      </c>
      <c r="F293" s="8" t="str">
        <f t="shared" si="44"/>
        <v/>
      </c>
      <c r="G293" s="80">
        <f t="shared" si="45"/>
        <v>2157.1800000000003</v>
      </c>
      <c r="H293" s="21">
        <v>0</v>
      </c>
      <c r="V293" s="8">
        <f t="shared" si="39"/>
        <v>0</v>
      </c>
      <c r="W293" s="1">
        <f t="shared" si="40"/>
        <v>1</v>
      </c>
    </row>
    <row r="294" spans="1:23" ht="15.6" x14ac:dyDescent="0.3">
      <c r="A294" s="4">
        <f t="shared" si="46"/>
        <v>283</v>
      </c>
      <c r="B294" s="8">
        <f t="shared" si="41"/>
        <v>36758.58</v>
      </c>
      <c r="C294" s="8">
        <f t="shared" si="42"/>
        <v>214.43</v>
      </c>
      <c r="D294" s="8">
        <f t="shared" si="43"/>
        <v>1942.7500000000002</v>
      </c>
      <c r="E294" s="15">
        <f t="shared" si="38"/>
        <v>2157.1800000000003</v>
      </c>
      <c r="F294" s="8" t="str">
        <f t="shared" si="44"/>
        <v/>
      </c>
      <c r="G294" s="80">
        <f t="shared" si="45"/>
        <v>2157.1800000000003</v>
      </c>
      <c r="H294" s="21">
        <v>0</v>
      </c>
      <c r="V294" s="8">
        <f t="shared" si="39"/>
        <v>0</v>
      </c>
      <c r="W294" s="1">
        <f t="shared" si="40"/>
        <v>1</v>
      </c>
    </row>
    <row r="295" spans="1:23" ht="15.6" x14ac:dyDescent="0.3">
      <c r="A295" s="4">
        <f t="shared" si="46"/>
        <v>284</v>
      </c>
      <c r="B295" s="8">
        <f t="shared" si="41"/>
        <v>34815.83</v>
      </c>
      <c r="C295" s="8">
        <f t="shared" si="42"/>
        <v>203.09</v>
      </c>
      <c r="D295" s="8">
        <f t="shared" si="43"/>
        <v>1954.0900000000004</v>
      </c>
      <c r="E295" s="15">
        <f t="shared" si="38"/>
        <v>2157.1800000000003</v>
      </c>
      <c r="F295" s="8" t="str">
        <f t="shared" si="44"/>
        <v/>
      </c>
      <c r="G295" s="80">
        <f t="shared" si="45"/>
        <v>2157.1800000000003</v>
      </c>
      <c r="H295" s="21">
        <v>0</v>
      </c>
      <c r="V295" s="8">
        <f t="shared" si="39"/>
        <v>0</v>
      </c>
      <c r="W295" s="1">
        <f t="shared" si="40"/>
        <v>1</v>
      </c>
    </row>
    <row r="296" spans="1:23" ht="15.6" x14ac:dyDescent="0.3">
      <c r="A296" s="4">
        <f t="shared" si="46"/>
        <v>285</v>
      </c>
      <c r="B296" s="8">
        <f t="shared" si="41"/>
        <v>32861.74</v>
      </c>
      <c r="C296" s="8">
        <f t="shared" si="42"/>
        <v>191.69</v>
      </c>
      <c r="D296" s="8">
        <f t="shared" si="43"/>
        <v>1965.4900000000002</v>
      </c>
      <c r="E296" s="15">
        <f t="shared" si="38"/>
        <v>2157.1800000000003</v>
      </c>
      <c r="F296" s="8" t="str">
        <f t="shared" si="44"/>
        <v/>
      </c>
      <c r="G296" s="80">
        <f t="shared" si="45"/>
        <v>2157.1800000000003</v>
      </c>
      <c r="H296" s="21">
        <v>0</v>
      </c>
      <c r="V296" s="8">
        <f t="shared" si="39"/>
        <v>0</v>
      </c>
      <c r="W296" s="1">
        <f t="shared" si="40"/>
        <v>1</v>
      </c>
    </row>
    <row r="297" spans="1:23" ht="15.6" x14ac:dyDescent="0.3">
      <c r="A297" s="4">
        <f t="shared" si="46"/>
        <v>286</v>
      </c>
      <c r="B297" s="8">
        <f t="shared" si="41"/>
        <v>30896.25</v>
      </c>
      <c r="C297" s="8">
        <f t="shared" si="42"/>
        <v>180.23</v>
      </c>
      <c r="D297" s="8">
        <f t="shared" si="43"/>
        <v>1976.9500000000003</v>
      </c>
      <c r="E297" s="15">
        <f t="shared" si="38"/>
        <v>2157.1800000000003</v>
      </c>
      <c r="F297" s="8" t="str">
        <f t="shared" si="44"/>
        <v/>
      </c>
      <c r="G297" s="80">
        <f t="shared" si="45"/>
        <v>2157.1800000000003</v>
      </c>
      <c r="H297" s="21">
        <v>0</v>
      </c>
      <c r="V297" s="8">
        <f t="shared" si="39"/>
        <v>0</v>
      </c>
      <c r="W297" s="1">
        <f t="shared" si="40"/>
        <v>1</v>
      </c>
    </row>
    <row r="298" spans="1:23" ht="15.6" x14ac:dyDescent="0.3">
      <c r="A298" s="4">
        <f t="shared" si="46"/>
        <v>287</v>
      </c>
      <c r="B298" s="8">
        <f t="shared" si="41"/>
        <v>28919.3</v>
      </c>
      <c r="C298" s="8">
        <f t="shared" si="42"/>
        <v>168.7</v>
      </c>
      <c r="D298" s="8">
        <f t="shared" si="43"/>
        <v>1988.4800000000002</v>
      </c>
      <c r="E298" s="15">
        <f t="shared" si="38"/>
        <v>2157.1800000000003</v>
      </c>
      <c r="F298" s="8" t="str">
        <f t="shared" si="44"/>
        <v/>
      </c>
      <c r="G298" s="80">
        <f t="shared" si="45"/>
        <v>2157.1800000000003</v>
      </c>
      <c r="H298" s="21">
        <v>0</v>
      </c>
      <c r="V298" s="8">
        <f t="shared" si="39"/>
        <v>0</v>
      </c>
      <c r="W298" s="1">
        <f t="shared" si="40"/>
        <v>1</v>
      </c>
    </row>
    <row r="299" spans="1:23" ht="15.6" x14ac:dyDescent="0.3">
      <c r="A299" s="4">
        <f t="shared" si="46"/>
        <v>288</v>
      </c>
      <c r="B299" s="8">
        <f t="shared" si="41"/>
        <v>26930.82</v>
      </c>
      <c r="C299" s="8">
        <f t="shared" si="42"/>
        <v>157.1</v>
      </c>
      <c r="D299" s="8">
        <f t="shared" si="43"/>
        <v>2000.0800000000004</v>
      </c>
      <c r="E299" s="15">
        <f t="shared" si="38"/>
        <v>2157.1800000000003</v>
      </c>
      <c r="F299" s="8" t="str">
        <f t="shared" si="44"/>
        <v/>
      </c>
      <c r="G299" s="80">
        <f t="shared" si="45"/>
        <v>2157.1800000000003</v>
      </c>
      <c r="H299" s="21">
        <v>0</v>
      </c>
      <c r="V299" s="8">
        <f t="shared" si="39"/>
        <v>0</v>
      </c>
      <c r="W299" s="1">
        <f t="shared" si="40"/>
        <v>1</v>
      </c>
    </row>
    <row r="300" spans="1:23" ht="15.6" x14ac:dyDescent="0.3">
      <c r="A300" s="4">
        <f t="shared" si="46"/>
        <v>289</v>
      </c>
      <c r="B300" s="8">
        <f t="shared" si="41"/>
        <v>24930.74</v>
      </c>
      <c r="C300" s="8">
        <f t="shared" si="42"/>
        <v>145.43</v>
      </c>
      <c r="D300" s="8">
        <f t="shared" si="43"/>
        <v>2011.7500000000002</v>
      </c>
      <c r="E300" s="15">
        <f t="shared" si="38"/>
        <v>2157.1800000000003</v>
      </c>
      <c r="F300" s="8" t="str">
        <f t="shared" si="44"/>
        <v/>
      </c>
      <c r="G300" s="80">
        <f t="shared" si="45"/>
        <v>2157.1800000000003</v>
      </c>
      <c r="H300" s="21">
        <v>0</v>
      </c>
      <c r="V300" s="8">
        <f t="shared" si="39"/>
        <v>0</v>
      </c>
      <c r="W300" s="1">
        <f t="shared" si="40"/>
        <v>1</v>
      </c>
    </row>
    <row r="301" spans="1:23" ht="15.6" x14ac:dyDescent="0.3">
      <c r="A301" s="4">
        <f t="shared" si="46"/>
        <v>290</v>
      </c>
      <c r="B301" s="8">
        <f t="shared" si="41"/>
        <v>22918.99</v>
      </c>
      <c r="C301" s="8">
        <f t="shared" si="42"/>
        <v>133.69</v>
      </c>
      <c r="D301" s="8">
        <f t="shared" si="43"/>
        <v>2023.4900000000002</v>
      </c>
      <c r="E301" s="15">
        <f t="shared" si="38"/>
        <v>2157.1800000000003</v>
      </c>
      <c r="F301" s="8" t="str">
        <f t="shared" si="44"/>
        <v/>
      </c>
      <c r="G301" s="80">
        <f t="shared" si="45"/>
        <v>2157.1800000000003</v>
      </c>
      <c r="H301" s="21">
        <v>0</v>
      </c>
      <c r="V301" s="8">
        <f t="shared" si="39"/>
        <v>0</v>
      </c>
      <c r="W301" s="1">
        <f t="shared" si="40"/>
        <v>1</v>
      </c>
    </row>
    <row r="302" spans="1:23" ht="15.6" x14ac:dyDescent="0.3">
      <c r="A302" s="4">
        <f t="shared" si="46"/>
        <v>291</v>
      </c>
      <c r="B302" s="8">
        <f t="shared" si="41"/>
        <v>20895.5</v>
      </c>
      <c r="C302" s="8">
        <f t="shared" si="42"/>
        <v>121.89</v>
      </c>
      <c r="D302" s="8">
        <f t="shared" si="43"/>
        <v>2035.2900000000002</v>
      </c>
      <c r="E302" s="15">
        <f t="shared" si="38"/>
        <v>2157.1800000000003</v>
      </c>
      <c r="F302" s="8" t="str">
        <f t="shared" si="44"/>
        <v/>
      </c>
      <c r="G302" s="80">
        <f t="shared" si="45"/>
        <v>2157.1800000000003</v>
      </c>
      <c r="H302" s="21">
        <v>0</v>
      </c>
      <c r="V302" s="8">
        <f t="shared" si="39"/>
        <v>0</v>
      </c>
      <c r="W302" s="1">
        <f t="shared" si="40"/>
        <v>1</v>
      </c>
    </row>
    <row r="303" spans="1:23" ht="15.6" x14ac:dyDescent="0.3">
      <c r="A303" s="4">
        <f t="shared" si="46"/>
        <v>292</v>
      </c>
      <c r="B303" s="8">
        <f t="shared" si="41"/>
        <v>18860.21</v>
      </c>
      <c r="C303" s="8">
        <f t="shared" si="42"/>
        <v>110.02</v>
      </c>
      <c r="D303" s="8">
        <f t="shared" si="43"/>
        <v>2047.1600000000003</v>
      </c>
      <c r="E303" s="15">
        <f t="shared" si="38"/>
        <v>2157.1800000000003</v>
      </c>
      <c r="F303" s="8" t="str">
        <f t="shared" si="44"/>
        <v/>
      </c>
      <c r="G303" s="80">
        <f t="shared" si="45"/>
        <v>2157.1800000000003</v>
      </c>
      <c r="H303" s="21">
        <v>0</v>
      </c>
      <c r="V303" s="8">
        <f t="shared" si="39"/>
        <v>0</v>
      </c>
      <c r="W303" s="1">
        <f t="shared" si="40"/>
        <v>1</v>
      </c>
    </row>
    <row r="304" spans="1:23" ht="15.6" x14ac:dyDescent="0.3">
      <c r="A304" s="4">
        <f t="shared" si="46"/>
        <v>293</v>
      </c>
      <c r="B304" s="8">
        <f t="shared" si="41"/>
        <v>16813.05</v>
      </c>
      <c r="C304" s="8">
        <f t="shared" si="42"/>
        <v>98.08</v>
      </c>
      <c r="D304" s="8">
        <f t="shared" si="43"/>
        <v>2059.1000000000004</v>
      </c>
      <c r="E304" s="15">
        <f t="shared" si="38"/>
        <v>2157.1800000000003</v>
      </c>
      <c r="F304" s="8" t="str">
        <f t="shared" si="44"/>
        <v/>
      </c>
      <c r="G304" s="80">
        <f t="shared" si="45"/>
        <v>2157.1800000000003</v>
      </c>
      <c r="H304" s="21">
        <v>0</v>
      </c>
      <c r="V304" s="8">
        <f t="shared" si="39"/>
        <v>0</v>
      </c>
      <c r="W304" s="1">
        <f t="shared" si="40"/>
        <v>1</v>
      </c>
    </row>
    <row r="305" spans="1:23" ht="15.6" x14ac:dyDescent="0.3">
      <c r="A305" s="4">
        <f t="shared" si="46"/>
        <v>294</v>
      </c>
      <c r="B305" s="8">
        <f t="shared" si="41"/>
        <v>14753.95</v>
      </c>
      <c r="C305" s="8">
        <f t="shared" si="42"/>
        <v>86.06</v>
      </c>
      <c r="D305" s="8">
        <f t="shared" si="43"/>
        <v>2071.1200000000003</v>
      </c>
      <c r="E305" s="15">
        <f t="shared" si="38"/>
        <v>2157.1800000000003</v>
      </c>
      <c r="F305" s="8" t="str">
        <f t="shared" si="44"/>
        <v/>
      </c>
      <c r="G305" s="80">
        <f t="shared" si="45"/>
        <v>2157.1800000000003</v>
      </c>
      <c r="H305" s="21">
        <v>0</v>
      </c>
      <c r="V305" s="8">
        <f t="shared" si="39"/>
        <v>0</v>
      </c>
      <c r="W305" s="1">
        <f t="shared" si="40"/>
        <v>1</v>
      </c>
    </row>
    <row r="306" spans="1:23" ht="15.6" x14ac:dyDescent="0.3">
      <c r="A306" s="4">
        <f t="shared" si="46"/>
        <v>295</v>
      </c>
      <c r="B306" s="8">
        <f t="shared" si="41"/>
        <v>12682.83</v>
      </c>
      <c r="C306" s="8">
        <f t="shared" si="42"/>
        <v>73.98</v>
      </c>
      <c r="D306" s="8">
        <f t="shared" si="43"/>
        <v>2083.2000000000003</v>
      </c>
      <c r="E306" s="15">
        <f t="shared" si="38"/>
        <v>2157.1800000000003</v>
      </c>
      <c r="F306" s="8" t="str">
        <f t="shared" si="44"/>
        <v/>
      </c>
      <c r="G306" s="80">
        <f t="shared" si="45"/>
        <v>2157.1800000000003</v>
      </c>
      <c r="H306" s="21">
        <v>0</v>
      </c>
      <c r="V306" s="8">
        <f t="shared" si="39"/>
        <v>0</v>
      </c>
      <c r="W306" s="1">
        <f t="shared" si="40"/>
        <v>1</v>
      </c>
    </row>
    <row r="307" spans="1:23" ht="15.6" x14ac:dyDescent="0.3">
      <c r="A307" s="4">
        <f t="shared" si="46"/>
        <v>296</v>
      </c>
      <c r="B307" s="8">
        <f t="shared" si="41"/>
        <v>10599.63</v>
      </c>
      <c r="C307" s="8">
        <f t="shared" si="42"/>
        <v>61.83</v>
      </c>
      <c r="D307" s="8">
        <f t="shared" si="43"/>
        <v>2095.34</v>
      </c>
      <c r="E307" s="15">
        <f t="shared" si="38"/>
        <v>2157.17</v>
      </c>
      <c r="F307" s="8" t="str">
        <f t="shared" si="44"/>
        <v/>
      </c>
      <c r="G307" s="80">
        <f t="shared" si="45"/>
        <v>2157.17</v>
      </c>
      <c r="H307" s="21">
        <v>0</v>
      </c>
      <c r="V307" s="8">
        <f t="shared" si="39"/>
        <v>0</v>
      </c>
      <c r="W307" s="1">
        <f t="shared" si="40"/>
        <v>1</v>
      </c>
    </row>
    <row r="308" spans="1:23" ht="15.6" x14ac:dyDescent="0.3">
      <c r="A308" s="4">
        <f t="shared" si="46"/>
        <v>297</v>
      </c>
      <c r="B308" s="8">
        <f t="shared" si="41"/>
        <v>8504.2900000000009</v>
      </c>
      <c r="C308" s="8">
        <f t="shared" si="42"/>
        <v>49.61</v>
      </c>
      <c r="D308" s="8">
        <f t="shared" si="43"/>
        <v>2107.56</v>
      </c>
      <c r="E308" s="15">
        <f t="shared" si="38"/>
        <v>2157.17</v>
      </c>
      <c r="F308" s="8" t="str">
        <f t="shared" si="44"/>
        <v/>
      </c>
      <c r="G308" s="80">
        <f t="shared" si="45"/>
        <v>2157.17</v>
      </c>
      <c r="H308" s="21">
        <v>0</v>
      </c>
      <c r="V308" s="8">
        <f t="shared" si="39"/>
        <v>0</v>
      </c>
      <c r="W308" s="1">
        <f t="shared" si="40"/>
        <v>1</v>
      </c>
    </row>
    <row r="309" spans="1:23" ht="15.6" x14ac:dyDescent="0.3">
      <c r="A309" s="4">
        <f t="shared" si="46"/>
        <v>298</v>
      </c>
      <c r="B309" s="8">
        <f t="shared" si="41"/>
        <v>6396.73</v>
      </c>
      <c r="C309" s="8">
        <f t="shared" si="42"/>
        <v>37.31</v>
      </c>
      <c r="D309" s="8">
        <f t="shared" si="43"/>
        <v>2119.86</v>
      </c>
      <c r="E309" s="15">
        <f t="shared" si="38"/>
        <v>2157.17</v>
      </c>
      <c r="F309" s="8" t="str">
        <f t="shared" si="44"/>
        <v/>
      </c>
      <c r="G309" s="80">
        <f t="shared" si="45"/>
        <v>2157.17</v>
      </c>
      <c r="H309" s="21">
        <v>0</v>
      </c>
      <c r="V309" s="8">
        <f t="shared" si="39"/>
        <v>0</v>
      </c>
      <c r="W309" s="1">
        <f t="shared" si="40"/>
        <v>1</v>
      </c>
    </row>
    <row r="310" spans="1:23" ht="15.6" x14ac:dyDescent="0.3">
      <c r="A310" s="4">
        <f t="shared" si="46"/>
        <v>299</v>
      </c>
      <c r="B310" s="8">
        <f t="shared" si="41"/>
        <v>4276.87</v>
      </c>
      <c r="C310" s="8">
        <f t="shared" si="42"/>
        <v>24.95</v>
      </c>
      <c r="D310" s="8">
        <f t="shared" si="43"/>
        <v>2132.2200000000003</v>
      </c>
      <c r="E310" s="15">
        <f t="shared" si="38"/>
        <v>2157.17</v>
      </c>
      <c r="F310" s="8" t="str">
        <f t="shared" si="44"/>
        <v/>
      </c>
      <c r="G310" s="80">
        <f t="shared" si="45"/>
        <v>2157.17</v>
      </c>
      <c r="H310" s="21">
        <v>0</v>
      </c>
      <c r="V310" s="8">
        <f t="shared" si="39"/>
        <v>0</v>
      </c>
      <c r="W310" s="1">
        <f t="shared" si="40"/>
        <v>1</v>
      </c>
    </row>
    <row r="311" spans="1:23" ht="15.6" x14ac:dyDescent="0.3">
      <c r="A311" s="4">
        <f t="shared" si="46"/>
        <v>300</v>
      </c>
      <c r="B311" s="8">
        <f t="shared" si="41"/>
        <v>2144.65</v>
      </c>
      <c r="C311" s="8">
        <f t="shared" si="42"/>
        <v>12.51</v>
      </c>
      <c r="D311" s="8">
        <f t="shared" si="43"/>
        <v>2144.6499999999996</v>
      </c>
      <c r="E311" s="15">
        <f t="shared" si="38"/>
        <v>2157.16</v>
      </c>
      <c r="F311" s="8" t="str">
        <f t="shared" si="44"/>
        <v/>
      </c>
      <c r="G311" s="80">
        <f t="shared" si="45"/>
        <v>2157.16</v>
      </c>
      <c r="H311" s="21">
        <v>0</v>
      </c>
      <c r="V311" s="8">
        <f t="shared" si="39"/>
        <v>0</v>
      </c>
      <c r="W311" s="1">
        <f t="shared" si="40"/>
        <v>1</v>
      </c>
    </row>
    <row r="312" spans="1:23" ht="15.6" x14ac:dyDescent="0.3">
      <c r="A312" s="4" t="str">
        <f t="shared" si="46"/>
        <v/>
      </c>
      <c r="B312" s="8" t="str">
        <f t="shared" si="41"/>
        <v/>
      </c>
      <c r="C312" s="8" t="str">
        <f t="shared" si="42"/>
        <v/>
      </c>
      <c r="D312" s="8" t="str">
        <f t="shared" si="43"/>
        <v/>
      </c>
      <c r="E312" s="15" t="str">
        <f t="shared" si="38"/>
        <v/>
      </c>
      <c r="F312" s="8" t="str">
        <f t="shared" si="44"/>
        <v/>
      </c>
      <c r="G312" s="80" t="str">
        <f t="shared" si="45"/>
        <v/>
      </c>
      <c r="H312" s="21">
        <v>0</v>
      </c>
      <c r="V312" s="8">
        <f t="shared" si="39"/>
        <v>0</v>
      </c>
      <c r="W312" s="1" t="str">
        <f t="shared" si="40"/>
        <v/>
      </c>
    </row>
    <row r="313" spans="1:23" ht="15.6" x14ac:dyDescent="0.3">
      <c r="A313" s="4" t="str">
        <f t="shared" si="46"/>
        <v/>
      </c>
      <c r="B313" s="8" t="str">
        <f t="shared" si="41"/>
        <v/>
      </c>
      <c r="C313" s="8" t="str">
        <f t="shared" si="42"/>
        <v/>
      </c>
      <c r="D313" s="8" t="str">
        <f t="shared" si="43"/>
        <v/>
      </c>
      <c r="E313" s="15" t="str">
        <f t="shared" si="38"/>
        <v/>
      </c>
      <c r="F313" s="8" t="str">
        <f t="shared" si="44"/>
        <v/>
      </c>
      <c r="G313" s="80" t="str">
        <f t="shared" si="45"/>
        <v/>
      </c>
      <c r="H313" s="21">
        <v>0</v>
      </c>
      <c r="V313" s="8">
        <f t="shared" si="39"/>
        <v>0</v>
      </c>
      <c r="W313" s="1" t="str">
        <f t="shared" si="40"/>
        <v/>
      </c>
    </row>
    <row r="314" spans="1:23" ht="15.6" x14ac:dyDescent="0.3">
      <c r="A314" s="4" t="str">
        <f t="shared" si="46"/>
        <v/>
      </c>
      <c r="B314" s="8" t="str">
        <f t="shared" si="41"/>
        <v/>
      </c>
      <c r="C314" s="8" t="str">
        <f t="shared" si="42"/>
        <v/>
      </c>
      <c r="D314" s="8" t="str">
        <f t="shared" si="43"/>
        <v/>
      </c>
      <c r="E314" s="15" t="str">
        <f t="shared" si="38"/>
        <v/>
      </c>
      <c r="F314" s="8" t="str">
        <f t="shared" si="44"/>
        <v/>
      </c>
      <c r="G314" s="80" t="str">
        <f t="shared" si="45"/>
        <v/>
      </c>
      <c r="H314" s="21">
        <v>0</v>
      </c>
      <c r="V314" s="8">
        <f t="shared" si="39"/>
        <v>0</v>
      </c>
      <c r="W314" s="1" t="str">
        <f t="shared" si="40"/>
        <v/>
      </c>
    </row>
    <row r="315" spans="1:23" ht="15.6" x14ac:dyDescent="0.3">
      <c r="A315" s="4" t="str">
        <f t="shared" si="46"/>
        <v/>
      </c>
      <c r="B315" s="8" t="str">
        <f t="shared" si="41"/>
        <v/>
      </c>
      <c r="C315" s="8" t="str">
        <f t="shared" si="42"/>
        <v/>
      </c>
      <c r="D315" s="8" t="str">
        <f t="shared" si="43"/>
        <v/>
      </c>
      <c r="E315" s="15" t="str">
        <f t="shared" si="38"/>
        <v/>
      </c>
      <c r="F315" s="8" t="str">
        <f t="shared" si="44"/>
        <v/>
      </c>
      <c r="G315" s="80" t="str">
        <f t="shared" si="45"/>
        <v/>
      </c>
      <c r="H315" s="21">
        <v>0</v>
      </c>
      <c r="V315" s="8">
        <f t="shared" si="39"/>
        <v>0</v>
      </c>
      <c r="W315" s="1" t="str">
        <f t="shared" si="40"/>
        <v/>
      </c>
    </row>
    <row r="316" spans="1:23" ht="15.6" x14ac:dyDescent="0.3">
      <c r="A316" s="4" t="str">
        <f t="shared" si="46"/>
        <v/>
      </c>
      <c r="B316" s="8" t="str">
        <f t="shared" si="41"/>
        <v/>
      </c>
      <c r="C316" s="8" t="str">
        <f t="shared" si="42"/>
        <v/>
      </c>
      <c r="D316" s="8" t="str">
        <f t="shared" si="43"/>
        <v/>
      </c>
      <c r="E316" s="15" t="str">
        <f t="shared" si="38"/>
        <v/>
      </c>
      <c r="F316" s="8" t="str">
        <f t="shared" si="44"/>
        <v/>
      </c>
      <c r="G316" s="80" t="str">
        <f t="shared" si="45"/>
        <v/>
      </c>
      <c r="H316" s="21">
        <v>0</v>
      </c>
      <c r="V316" s="8">
        <f t="shared" si="39"/>
        <v>0</v>
      </c>
      <c r="W316" s="1" t="str">
        <f t="shared" si="40"/>
        <v/>
      </c>
    </row>
    <row r="317" spans="1:23" ht="15.6" x14ac:dyDescent="0.3">
      <c r="A317" s="4" t="str">
        <f t="shared" si="46"/>
        <v/>
      </c>
      <c r="B317" s="8" t="str">
        <f t="shared" si="41"/>
        <v/>
      </c>
      <c r="C317" s="8" t="str">
        <f t="shared" si="42"/>
        <v/>
      </c>
      <c r="D317" s="8" t="str">
        <f t="shared" si="43"/>
        <v/>
      </c>
      <c r="E317" s="15" t="str">
        <f t="shared" si="38"/>
        <v/>
      </c>
      <c r="F317" s="8" t="str">
        <f t="shared" si="44"/>
        <v/>
      </c>
      <c r="G317" s="80" t="str">
        <f t="shared" si="45"/>
        <v/>
      </c>
      <c r="H317" s="21">
        <v>0</v>
      </c>
      <c r="V317" s="8">
        <f t="shared" si="39"/>
        <v>0</v>
      </c>
      <c r="W317" s="1" t="str">
        <f t="shared" si="40"/>
        <v/>
      </c>
    </row>
    <row r="318" spans="1:23" ht="15.6" x14ac:dyDescent="0.3">
      <c r="A318" s="4" t="str">
        <f t="shared" si="46"/>
        <v/>
      </c>
      <c r="B318" s="8" t="str">
        <f t="shared" si="41"/>
        <v/>
      </c>
      <c r="C318" s="8" t="str">
        <f t="shared" si="42"/>
        <v/>
      </c>
      <c r="D318" s="8" t="str">
        <f t="shared" si="43"/>
        <v/>
      </c>
      <c r="E318" s="15" t="str">
        <f t="shared" si="38"/>
        <v/>
      </c>
      <c r="F318" s="8" t="str">
        <f t="shared" si="44"/>
        <v/>
      </c>
      <c r="G318" s="80" t="str">
        <f t="shared" si="45"/>
        <v/>
      </c>
      <c r="H318" s="21">
        <v>0</v>
      </c>
      <c r="V318" s="8">
        <f t="shared" si="39"/>
        <v>0</v>
      </c>
      <c r="W318" s="1" t="str">
        <f t="shared" si="40"/>
        <v/>
      </c>
    </row>
    <row r="319" spans="1:23" ht="15.6" x14ac:dyDescent="0.3">
      <c r="A319" s="4" t="str">
        <f t="shared" si="46"/>
        <v/>
      </c>
      <c r="B319" s="8" t="str">
        <f t="shared" si="41"/>
        <v/>
      </c>
      <c r="C319" s="8" t="str">
        <f t="shared" si="42"/>
        <v/>
      </c>
      <c r="D319" s="8" t="str">
        <f t="shared" si="43"/>
        <v/>
      </c>
      <c r="E319" s="15" t="str">
        <f t="shared" si="38"/>
        <v/>
      </c>
      <c r="F319" s="8" t="str">
        <f t="shared" si="44"/>
        <v/>
      </c>
      <c r="G319" s="80" t="str">
        <f t="shared" si="45"/>
        <v/>
      </c>
      <c r="H319" s="21">
        <v>0</v>
      </c>
      <c r="V319" s="8">
        <f t="shared" si="39"/>
        <v>0</v>
      </c>
      <c r="W319" s="1" t="str">
        <f t="shared" si="40"/>
        <v/>
      </c>
    </row>
    <row r="320" spans="1:23" ht="15.6" x14ac:dyDescent="0.3">
      <c r="A320" s="4" t="str">
        <f t="shared" si="46"/>
        <v/>
      </c>
      <c r="B320" s="8" t="str">
        <f t="shared" si="41"/>
        <v/>
      </c>
      <c r="C320" s="8" t="str">
        <f t="shared" si="42"/>
        <v/>
      </c>
      <c r="D320" s="8" t="str">
        <f t="shared" si="43"/>
        <v/>
      </c>
      <c r="E320" s="15" t="str">
        <f t="shared" si="38"/>
        <v/>
      </c>
      <c r="F320" s="8" t="str">
        <f t="shared" si="44"/>
        <v/>
      </c>
      <c r="G320" s="80" t="str">
        <f t="shared" si="45"/>
        <v/>
      </c>
      <c r="H320" s="21">
        <v>0</v>
      </c>
      <c r="V320" s="8">
        <f t="shared" si="39"/>
        <v>0</v>
      </c>
      <c r="W320" s="1" t="str">
        <f t="shared" si="40"/>
        <v/>
      </c>
    </row>
    <row r="321" spans="1:23" ht="15.6" x14ac:dyDescent="0.3">
      <c r="A321" s="4" t="str">
        <f t="shared" si="46"/>
        <v/>
      </c>
      <c r="B321" s="8" t="str">
        <f t="shared" si="41"/>
        <v/>
      </c>
      <c r="C321" s="8" t="str">
        <f t="shared" si="42"/>
        <v/>
      </c>
      <c r="D321" s="8" t="str">
        <f t="shared" si="43"/>
        <v/>
      </c>
      <c r="E321" s="15" t="str">
        <f t="shared" si="38"/>
        <v/>
      </c>
      <c r="F321" s="8" t="str">
        <f t="shared" si="44"/>
        <v/>
      </c>
      <c r="G321" s="80" t="str">
        <f t="shared" si="45"/>
        <v/>
      </c>
      <c r="H321" s="21">
        <v>0</v>
      </c>
      <c r="V321" s="8">
        <f t="shared" si="39"/>
        <v>0</v>
      </c>
      <c r="W321" s="1" t="str">
        <f t="shared" si="40"/>
        <v/>
      </c>
    </row>
    <row r="322" spans="1:23" ht="15.6" x14ac:dyDescent="0.3">
      <c r="A322" s="4" t="str">
        <f t="shared" si="46"/>
        <v/>
      </c>
      <c r="B322" s="8" t="str">
        <f t="shared" si="41"/>
        <v/>
      </c>
      <c r="C322" s="8" t="str">
        <f t="shared" si="42"/>
        <v/>
      </c>
      <c r="D322" s="8" t="str">
        <f t="shared" si="43"/>
        <v/>
      </c>
      <c r="E322" s="15" t="str">
        <f t="shared" si="38"/>
        <v/>
      </c>
      <c r="F322" s="8" t="str">
        <f t="shared" si="44"/>
        <v/>
      </c>
      <c r="G322" s="80" t="str">
        <f t="shared" si="45"/>
        <v/>
      </c>
      <c r="H322" s="21">
        <v>0</v>
      </c>
      <c r="V322" s="8">
        <f t="shared" si="39"/>
        <v>0</v>
      </c>
      <c r="W322" s="1" t="str">
        <f t="shared" si="40"/>
        <v/>
      </c>
    </row>
    <row r="323" spans="1:23" ht="15.6" x14ac:dyDescent="0.3">
      <c r="A323" s="4" t="str">
        <f t="shared" si="46"/>
        <v/>
      </c>
      <c r="B323" s="8" t="str">
        <f t="shared" si="41"/>
        <v/>
      </c>
      <c r="C323" s="8" t="str">
        <f t="shared" si="42"/>
        <v/>
      </c>
      <c r="D323" s="8" t="str">
        <f t="shared" si="43"/>
        <v/>
      </c>
      <c r="E323" s="15" t="str">
        <f t="shared" si="38"/>
        <v/>
      </c>
      <c r="F323" s="8" t="str">
        <f t="shared" si="44"/>
        <v/>
      </c>
      <c r="G323" s="80" t="str">
        <f t="shared" si="45"/>
        <v/>
      </c>
      <c r="H323" s="21">
        <v>0</v>
      </c>
      <c r="V323" s="8">
        <f t="shared" si="39"/>
        <v>0</v>
      </c>
      <c r="W323" s="1" t="str">
        <f t="shared" si="40"/>
        <v/>
      </c>
    </row>
    <row r="324" spans="1:23" ht="15.6" x14ac:dyDescent="0.3">
      <c r="A324" s="4" t="str">
        <f t="shared" si="46"/>
        <v/>
      </c>
      <c r="B324" s="8" t="str">
        <f t="shared" si="41"/>
        <v/>
      </c>
      <c r="C324" s="8" t="str">
        <f t="shared" si="42"/>
        <v/>
      </c>
      <c r="D324" s="8" t="str">
        <f t="shared" si="43"/>
        <v/>
      </c>
      <c r="E324" s="15" t="str">
        <f t="shared" si="38"/>
        <v/>
      </c>
      <c r="F324" s="8" t="str">
        <f t="shared" si="44"/>
        <v/>
      </c>
      <c r="G324" s="80" t="str">
        <f t="shared" si="45"/>
        <v/>
      </c>
      <c r="H324" s="21">
        <v>0</v>
      </c>
      <c r="V324" s="8">
        <f t="shared" si="39"/>
        <v>0</v>
      </c>
      <c r="W324" s="1" t="str">
        <f t="shared" si="40"/>
        <v/>
      </c>
    </row>
    <row r="325" spans="1:23" ht="15.6" x14ac:dyDescent="0.3">
      <c r="A325" s="4" t="str">
        <f t="shared" si="46"/>
        <v/>
      </c>
      <c r="B325" s="8" t="str">
        <f t="shared" si="41"/>
        <v/>
      </c>
      <c r="C325" s="8" t="str">
        <f t="shared" si="42"/>
        <v/>
      </c>
      <c r="D325" s="8" t="str">
        <f t="shared" si="43"/>
        <v/>
      </c>
      <c r="E325" s="15" t="str">
        <f t="shared" ref="E325:E388" si="47">IF(B325&lt;&gt;"",ROUNDUP(MIN(B325+C325,IF($C$9="malejące",IF($H$9="krótszy okr.",$C$1/$C$2+C325,B325/($C$2-A324)+C325),IF($H$9="krótszy okr.",E324,PMT($C$8/12,$C$2-A324,B325*-1,0,0)))),2),"")</f>
        <v/>
      </c>
      <c r="F325" s="8" t="str">
        <f t="shared" si="44"/>
        <v/>
      </c>
      <c r="G325" s="80" t="str">
        <f t="shared" si="45"/>
        <v/>
      </c>
      <c r="H325" s="21">
        <v>0</v>
      </c>
      <c r="V325" s="8">
        <f t="shared" si="39"/>
        <v>0</v>
      </c>
      <c r="W325" s="1" t="str">
        <f t="shared" si="40"/>
        <v/>
      </c>
    </row>
    <row r="326" spans="1:23" ht="15.6" x14ac:dyDescent="0.3">
      <c r="A326" s="4" t="str">
        <f t="shared" si="46"/>
        <v/>
      </c>
      <c r="B326" s="8" t="str">
        <f t="shared" si="41"/>
        <v/>
      </c>
      <c r="C326" s="8" t="str">
        <f t="shared" si="42"/>
        <v/>
      </c>
      <c r="D326" s="8" t="str">
        <f t="shared" si="43"/>
        <v/>
      </c>
      <c r="E326" s="15" t="str">
        <f t="shared" si="47"/>
        <v/>
      </c>
      <c r="F326" s="8" t="str">
        <f t="shared" si="44"/>
        <v/>
      </c>
      <c r="G326" s="80" t="str">
        <f t="shared" si="45"/>
        <v/>
      </c>
      <c r="H326" s="21">
        <v>0</v>
      </c>
      <c r="V326" s="8">
        <f t="shared" si="39"/>
        <v>0</v>
      </c>
      <c r="W326" s="1" t="str">
        <f t="shared" si="40"/>
        <v/>
      </c>
    </row>
    <row r="327" spans="1:23" ht="15.6" x14ac:dyDescent="0.3">
      <c r="A327" s="4" t="str">
        <f t="shared" si="46"/>
        <v/>
      </c>
      <c r="B327" s="8" t="str">
        <f t="shared" si="41"/>
        <v/>
      </c>
      <c r="C327" s="8" t="str">
        <f t="shared" si="42"/>
        <v/>
      </c>
      <c r="D327" s="8" t="str">
        <f t="shared" si="43"/>
        <v/>
      </c>
      <c r="E327" s="15" t="str">
        <f t="shared" si="47"/>
        <v/>
      </c>
      <c r="F327" s="8" t="str">
        <f t="shared" si="44"/>
        <v/>
      </c>
      <c r="G327" s="80" t="str">
        <f t="shared" si="45"/>
        <v/>
      </c>
      <c r="H327" s="21">
        <v>0</v>
      </c>
      <c r="V327" s="8">
        <f t="shared" si="39"/>
        <v>0</v>
      </c>
      <c r="W327" s="1" t="str">
        <f t="shared" si="40"/>
        <v/>
      </c>
    </row>
    <row r="328" spans="1:23" ht="15.6" x14ac:dyDescent="0.3">
      <c r="A328" s="4" t="str">
        <f t="shared" si="46"/>
        <v/>
      </c>
      <c r="B328" s="8" t="str">
        <f t="shared" si="41"/>
        <v/>
      </c>
      <c r="C328" s="8" t="str">
        <f t="shared" si="42"/>
        <v/>
      </c>
      <c r="D328" s="8" t="str">
        <f t="shared" si="43"/>
        <v/>
      </c>
      <c r="E328" s="15" t="str">
        <f t="shared" si="47"/>
        <v/>
      </c>
      <c r="F328" s="8" t="str">
        <f t="shared" si="44"/>
        <v/>
      </c>
      <c r="G328" s="80" t="str">
        <f t="shared" si="45"/>
        <v/>
      </c>
      <c r="H328" s="21">
        <v>0</v>
      </c>
      <c r="V328" s="8">
        <f t="shared" si="39"/>
        <v>0</v>
      </c>
      <c r="W328" s="1" t="str">
        <f t="shared" si="40"/>
        <v/>
      </c>
    </row>
    <row r="329" spans="1:23" ht="15.6" x14ac:dyDescent="0.3">
      <c r="A329" s="4" t="str">
        <f t="shared" si="46"/>
        <v/>
      </c>
      <c r="B329" s="8" t="str">
        <f t="shared" si="41"/>
        <v/>
      </c>
      <c r="C329" s="8" t="str">
        <f t="shared" si="42"/>
        <v/>
      </c>
      <c r="D329" s="8" t="str">
        <f t="shared" si="43"/>
        <v/>
      </c>
      <c r="E329" s="15" t="str">
        <f t="shared" si="47"/>
        <v/>
      </c>
      <c r="F329" s="8" t="str">
        <f t="shared" si="44"/>
        <v/>
      </c>
      <c r="G329" s="80" t="str">
        <f t="shared" si="45"/>
        <v/>
      </c>
      <c r="H329" s="21">
        <v>0</v>
      </c>
      <c r="V329" s="8">
        <f t="shared" si="39"/>
        <v>0</v>
      </c>
      <c r="W329" s="1" t="str">
        <f t="shared" si="40"/>
        <v/>
      </c>
    </row>
    <row r="330" spans="1:23" ht="15.6" x14ac:dyDescent="0.3">
      <c r="A330" s="4" t="str">
        <f t="shared" si="46"/>
        <v/>
      </c>
      <c r="B330" s="8" t="str">
        <f t="shared" si="41"/>
        <v/>
      </c>
      <c r="C330" s="8" t="str">
        <f t="shared" si="42"/>
        <v/>
      </c>
      <c r="D330" s="8" t="str">
        <f t="shared" si="43"/>
        <v/>
      </c>
      <c r="E330" s="15" t="str">
        <f t="shared" si="47"/>
        <v/>
      </c>
      <c r="F330" s="8" t="str">
        <f t="shared" si="44"/>
        <v/>
      </c>
      <c r="G330" s="80" t="str">
        <f t="shared" si="45"/>
        <v/>
      </c>
      <c r="H330" s="21">
        <v>0</v>
      </c>
      <c r="V330" s="8">
        <f t="shared" si="39"/>
        <v>0</v>
      </c>
      <c r="W330" s="1" t="str">
        <f t="shared" si="40"/>
        <v/>
      </c>
    </row>
    <row r="331" spans="1:23" ht="15.6" x14ac:dyDescent="0.3">
      <c r="A331" s="4" t="str">
        <f t="shared" si="46"/>
        <v/>
      </c>
      <c r="B331" s="8" t="str">
        <f t="shared" si="41"/>
        <v/>
      </c>
      <c r="C331" s="8" t="str">
        <f t="shared" si="42"/>
        <v/>
      </c>
      <c r="D331" s="8" t="str">
        <f t="shared" si="43"/>
        <v/>
      </c>
      <c r="E331" s="15" t="str">
        <f t="shared" si="47"/>
        <v/>
      </c>
      <c r="F331" s="8" t="str">
        <f t="shared" si="44"/>
        <v/>
      </c>
      <c r="G331" s="80" t="str">
        <f t="shared" si="45"/>
        <v/>
      </c>
      <c r="H331" s="21">
        <v>0</v>
      </c>
      <c r="V331" s="8">
        <f t="shared" si="39"/>
        <v>0</v>
      </c>
      <c r="W331" s="1" t="str">
        <f t="shared" si="40"/>
        <v/>
      </c>
    </row>
    <row r="332" spans="1:23" ht="15.6" x14ac:dyDescent="0.3">
      <c r="A332" s="4" t="str">
        <f t="shared" si="46"/>
        <v/>
      </c>
      <c r="B332" s="8" t="str">
        <f t="shared" si="41"/>
        <v/>
      </c>
      <c r="C332" s="8" t="str">
        <f t="shared" si="42"/>
        <v/>
      </c>
      <c r="D332" s="8" t="str">
        <f t="shared" si="43"/>
        <v/>
      </c>
      <c r="E332" s="15" t="str">
        <f t="shared" si="47"/>
        <v/>
      </c>
      <c r="F332" s="8" t="str">
        <f t="shared" si="44"/>
        <v/>
      </c>
      <c r="G332" s="80" t="str">
        <f t="shared" si="45"/>
        <v/>
      </c>
      <c r="H332" s="21">
        <v>0</v>
      </c>
      <c r="V332" s="8">
        <f t="shared" ref="V332:V395" si="48">IF(A332&lt;&gt;"",MIN(H332,B332-D332),0)</f>
        <v>0</v>
      </c>
      <c r="W332" s="1" t="str">
        <f t="shared" ref="W332:W395" si="49">IF(A332&lt;&gt;"",1,"")</f>
        <v/>
      </c>
    </row>
    <row r="333" spans="1:23" ht="15.6" x14ac:dyDescent="0.3">
      <c r="A333" s="4" t="str">
        <f t="shared" si="46"/>
        <v/>
      </c>
      <c r="B333" s="8" t="str">
        <f t="shared" ref="B333:B396" si="50">IF(B332&lt;&gt;"",IF(ROUND(B332-D332-H332,2)&gt;0,ROUND(B332-D332-H332,2),""),"")</f>
        <v/>
      </c>
      <c r="C333" s="8" t="str">
        <f t="shared" ref="C333:C396" si="51">IF(B333&lt;&gt;"",MAX(0,ROUND(B333*($C$3)/12,2)),"")</f>
        <v/>
      </c>
      <c r="D333" s="8" t="str">
        <f t="shared" ref="D333:D396" si="52">IF(B333&lt;&gt;"",MIN(E333-C333,B333),"")</f>
        <v/>
      </c>
      <c r="E333" s="15" t="str">
        <f t="shared" si="47"/>
        <v/>
      </c>
      <c r="F333" s="8" t="str">
        <f t="shared" ref="F333:F396" si="53">IF(B333&lt;&gt;"",IF(A333&lt;=120,MAX(0,ROUND(B333*(MAX(($C$3-$W$2)*$W$3,0))/12-$W$6-$W$5,2)),""),"")</f>
        <v/>
      </c>
      <c r="G333" s="80" t="str">
        <f t="shared" ref="G333:G396" si="54">IF(B333&lt;&gt;"",IF(F333&lt;&gt;"",MAX(0,E333-F333),MAX(0,E333)),"")</f>
        <v/>
      </c>
      <c r="H333" s="21">
        <v>0</v>
      </c>
      <c r="V333" s="8">
        <f t="shared" si="48"/>
        <v>0</v>
      </c>
      <c r="W333" s="1" t="str">
        <f t="shared" si="49"/>
        <v/>
      </c>
    </row>
    <row r="334" spans="1:23" ht="15.6" x14ac:dyDescent="0.3">
      <c r="A334" s="4" t="str">
        <f t="shared" si="46"/>
        <v/>
      </c>
      <c r="B334" s="8" t="str">
        <f t="shared" si="50"/>
        <v/>
      </c>
      <c r="C334" s="8" t="str">
        <f t="shared" si="51"/>
        <v/>
      </c>
      <c r="D334" s="8" t="str">
        <f t="shared" si="52"/>
        <v/>
      </c>
      <c r="E334" s="15" t="str">
        <f t="shared" si="47"/>
        <v/>
      </c>
      <c r="F334" s="8" t="str">
        <f t="shared" si="53"/>
        <v/>
      </c>
      <c r="G334" s="80" t="str">
        <f t="shared" si="54"/>
        <v/>
      </c>
      <c r="H334" s="21">
        <v>0</v>
      </c>
      <c r="V334" s="8">
        <f t="shared" si="48"/>
        <v>0</v>
      </c>
      <c r="W334" s="1" t="str">
        <f t="shared" si="49"/>
        <v/>
      </c>
    </row>
    <row r="335" spans="1:23" ht="15.6" x14ac:dyDescent="0.3">
      <c r="A335" s="4" t="str">
        <f t="shared" si="46"/>
        <v/>
      </c>
      <c r="B335" s="8" t="str">
        <f t="shared" si="50"/>
        <v/>
      </c>
      <c r="C335" s="8" t="str">
        <f t="shared" si="51"/>
        <v/>
      </c>
      <c r="D335" s="8" t="str">
        <f t="shared" si="52"/>
        <v/>
      </c>
      <c r="E335" s="15" t="str">
        <f t="shared" si="47"/>
        <v/>
      </c>
      <c r="F335" s="8" t="str">
        <f t="shared" si="53"/>
        <v/>
      </c>
      <c r="G335" s="80" t="str">
        <f t="shared" si="54"/>
        <v/>
      </c>
      <c r="H335" s="21">
        <v>0</v>
      </c>
      <c r="V335" s="8">
        <f t="shared" si="48"/>
        <v>0</v>
      </c>
      <c r="W335" s="1" t="str">
        <f t="shared" si="49"/>
        <v/>
      </c>
    </row>
    <row r="336" spans="1:23" ht="15.6" x14ac:dyDescent="0.3">
      <c r="A336" s="4" t="str">
        <f t="shared" si="46"/>
        <v/>
      </c>
      <c r="B336" s="8" t="str">
        <f t="shared" si="50"/>
        <v/>
      </c>
      <c r="C336" s="8" t="str">
        <f t="shared" si="51"/>
        <v/>
      </c>
      <c r="D336" s="8" t="str">
        <f t="shared" si="52"/>
        <v/>
      </c>
      <c r="E336" s="15" t="str">
        <f t="shared" si="47"/>
        <v/>
      </c>
      <c r="F336" s="8" t="str">
        <f t="shared" si="53"/>
        <v/>
      </c>
      <c r="G336" s="80" t="str">
        <f t="shared" si="54"/>
        <v/>
      </c>
      <c r="H336" s="21">
        <v>0</v>
      </c>
      <c r="V336" s="8">
        <f t="shared" si="48"/>
        <v>0</v>
      </c>
      <c r="W336" s="1" t="str">
        <f t="shared" si="49"/>
        <v/>
      </c>
    </row>
    <row r="337" spans="1:23" ht="15.6" x14ac:dyDescent="0.3">
      <c r="A337" s="4" t="str">
        <f t="shared" si="46"/>
        <v/>
      </c>
      <c r="B337" s="8" t="str">
        <f t="shared" si="50"/>
        <v/>
      </c>
      <c r="C337" s="8" t="str">
        <f t="shared" si="51"/>
        <v/>
      </c>
      <c r="D337" s="8" t="str">
        <f t="shared" si="52"/>
        <v/>
      </c>
      <c r="E337" s="15" t="str">
        <f t="shared" si="47"/>
        <v/>
      </c>
      <c r="F337" s="8" t="str">
        <f t="shared" si="53"/>
        <v/>
      </c>
      <c r="G337" s="80" t="str">
        <f t="shared" si="54"/>
        <v/>
      </c>
      <c r="H337" s="21">
        <v>0</v>
      </c>
      <c r="V337" s="8">
        <f t="shared" si="48"/>
        <v>0</v>
      </c>
      <c r="W337" s="1" t="str">
        <f t="shared" si="49"/>
        <v/>
      </c>
    </row>
    <row r="338" spans="1:23" ht="15.6" x14ac:dyDescent="0.3">
      <c r="A338" s="4" t="str">
        <f t="shared" ref="A338:A401" si="55">IF(B338&lt;&gt;"",A337+1,"")</f>
        <v/>
      </c>
      <c r="B338" s="8" t="str">
        <f t="shared" si="50"/>
        <v/>
      </c>
      <c r="C338" s="8" t="str">
        <f t="shared" si="51"/>
        <v/>
      </c>
      <c r="D338" s="8" t="str">
        <f t="shared" si="52"/>
        <v/>
      </c>
      <c r="E338" s="15" t="str">
        <f t="shared" si="47"/>
        <v/>
      </c>
      <c r="F338" s="8" t="str">
        <f t="shared" si="53"/>
        <v/>
      </c>
      <c r="G338" s="80" t="str">
        <f t="shared" si="54"/>
        <v/>
      </c>
      <c r="H338" s="21">
        <v>0</v>
      </c>
      <c r="V338" s="8">
        <f t="shared" si="48"/>
        <v>0</v>
      </c>
      <c r="W338" s="1" t="str">
        <f t="shared" si="49"/>
        <v/>
      </c>
    </row>
    <row r="339" spans="1:23" ht="15.6" x14ac:dyDescent="0.3">
      <c r="A339" s="4" t="str">
        <f t="shared" si="55"/>
        <v/>
      </c>
      <c r="B339" s="8" t="str">
        <f t="shared" si="50"/>
        <v/>
      </c>
      <c r="C339" s="8" t="str">
        <f t="shared" si="51"/>
        <v/>
      </c>
      <c r="D339" s="8" t="str">
        <f t="shared" si="52"/>
        <v/>
      </c>
      <c r="E339" s="15" t="str">
        <f t="shared" si="47"/>
        <v/>
      </c>
      <c r="F339" s="8" t="str">
        <f t="shared" si="53"/>
        <v/>
      </c>
      <c r="G339" s="80" t="str">
        <f t="shared" si="54"/>
        <v/>
      </c>
      <c r="H339" s="21">
        <v>0</v>
      </c>
      <c r="V339" s="8">
        <f t="shared" si="48"/>
        <v>0</v>
      </c>
      <c r="W339" s="1" t="str">
        <f t="shared" si="49"/>
        <v/>
      </c>
    </row>
    <row r="340" spans="1:23" ht="15.6" x14ac:dyDescent="0.3">
      <c r="A340" s="4" t="str">
        <f t="shared" si="55"/>
        <v/>
      </c>
      <c r="B340" s="8" t="str">
        <f t="shared" si="50"/>
        <v/>
      </c>
      <c r="C340" s="8" t="str">
        <f t="shared" si="51"/>
        <v/>
      </c>
      <c r="D340" s="8" t="str">
        <f t="shared" si="52"/>
        <v/>
      </c>
      <c r="E340" s="15" t="str">
        <f t="shared" si="47"/>
        <v/>
      </c>
      <c r="F340" s="8" t="str">
        <f t="shared" si="53"/>
        <v/>
      </c>
      <c r="G340" s="80" t="str">
        <f t="shared" si="54"/>
        <v/>
      </c>
      <c r="H340" s="21">
        <v>0</v>
      </c>
      <c r="V340" s="8">
        <f t="shared" si="48"/>
        <v>0</v>
      </c>
      <c r="W340" s="1" t="str">
        <f t="shared" si="49"/>
        <v/>
      </c>
    </row>
    <row r="341" spans="1:23" ht="15.6" x14ac:dyDescent="0.3">
      <c r="A341" s="4" t="str">
        <f t="shared" si="55"/>
        <v/>
      </c>
      <c r="B341" s="8" t="str">
        <f t="shared" si="50"/>
        <v/>
      </c>
      <c r="C341" s="8" t="str">
        <f t="shared" si="51"/>
        <v/>
      </c>
      <c r="D341" s="8" t="str">
        <f t="shared" si="52"/>
        <v/>
      </c>
      <c r="E341" s="15" t="str">
        <f t="shared" si="47"/>
        <v/>
      </c>
      <c r="F341" s="8" t="str">
        <f t="shared" si="53"/>
        <v/>
      </c>
      <c r="G341" s="80" t="str">
        <f t="shared" si="54"/>
        <v/>
      </c>
      <c r="H341" s="21">
        <v>0</v>
      </c>
      <c r="V341" s="8">
        <f t="shared" si="48"/>
        <v>0</v>
      </c>
      <c r="W341" s="1" t="str">
        <f t="shared" si="49"/>
        <v/>
      </c>
    </row>
    <row r="342" spans="1:23" ht="15.6" x14ac:dyDescent="0.3">
      <c r="A342" s="4" t="str">
        <f t="shared" si="55"/>
        <v/>
      </c>
      <c r="B342" s="8" t="str">
        <f t="shared" si="50"/>
        <v/>
      </c>
      <c r="C342" s="8" t="str">
        <f t="shared" si="51"/>
        <v/>
      </c>
      <c r="D342" s="8" t="str">
        <f t="shared" si="52"/>
        <v/>
      </c>
      <c r="E342" s="15" t="str">
        <f t="shared" si="47"/>
        <v/>
      </c>
      <c r="F342" s="8" t="str">
        <f t="shared" si="53"/>
        <v/>
      </c>
      <c r="G342" s="80" t="str">
        <f t="shared" si="54"/>
        <v/>
      </c>
      <c r="H342" s="21">
        <v>0</v>
      </c>
      <c r="V342" s="8">
        <f t="shared" si="48"/>
        <v>0</v>
      </c>
      <c r="W342" s="1" t="str">
        <f t="shared" si="49"/>
        <v/>
      </c>
    </row>
    <row r="343" spans="1:23" ht="15.6" x14ac:dyDescent="0.3">
      <c r="A343" s="4" t="str">
        <f t="shared" si="55"/>
        <v/>
      </c>
      <c r="B343" s="8" t="str">
        <f t="shared" si="50"/>
        <v/>
      </c>
      <c r="C343" s="8" t="str">
        <f t="shared" si="51"/>
        <v/>
      </c>
      <c r="D343" s="8" t="str">
        <f t="shared" si="52"/>
        <v/>
      </c>
      <c r="E343" s="15" t="str">
        <f t="shared" si="47"/>
        <v/>
      </c>
      <c r="F343" s="8" t="str">
        <f t="shared" si="53"/>
        <v/>
      </c>
      <c r="G343" s="80" t="str">
        <f t="shared" si="54"/>
        <v/>
      </c>
      <c r="H343" s="21">
        <v>0</v>
      </c>
      <c r="V343" s="8">
        <f t="shared" si="48"/>
        <v>0</v>
      </c>
      <c r="W343" s="1" t="str">
        <f t="shared" si="49"/>
        <v/>
      </c>
    </row>
    <row r="344" spans="1:23" ht="15.6" x14ac:dyDescent="0.3">
      <c r="A344" s="4" t="str">
        <f t="shared" si="55"/>
        <v/>
      </c>
      <c r="B344" s="8" t="str">
        <f t="shared" si="50"/>
        <v/>
      </c>
      <c r="C344" s="8" t="str">
        <f t="shared" si="51"/>
        <v/>
      </c>
      <c r="D344" s="8" t="str">
        <f t="shared" si="52"/>
        <v/>
      </c>
      <c r="E344" s="15" t="str">
        <f t="shared" si="47"/>
        <v/>
      </c>
      <c r="F344" s="8" t="str">
        <f t="shared" si="53"/>
        <v/>
      </c>
      <c r="G344" s="80" t="str">
        <f t="shared" si="54"/>
        <v/>
      </c>
      <c r="H344" s="21">
        <v>0</v>
      </c>
      <c r="V344" s="8">
        <f t="shared" si="48"/>
        <v>0</v>
      </c>
      <c r="W344" s="1" t="str">
        <f t="shared" si="49"/>
        <v/>
      </c>
    </row>
    <row r="345" spans="1:23" ht="15.6" x14ac:dyDescent="0.3">
      <c r="A345" s="4" t="str">
        <f t="shared" si="55"/>
        <v/>
      </c>
      <c r="B345" s="8" t="str">
        <f t="shared" si="50"/>
        <v/>
      </c>
      <c r="C345" s="8" t="str">
        <f t="shared" si="51"/>
        <v/>
      </c>
      <c r="D345" s="8" t="str">
        <f t="shared" si="52"/>
        <v/>
      </c>
      <c r="E345" s="15" t="str">
        <f t="shared" si="47"/>
        <v/>
      </c>
      <c r="F345" s="8" t="str">
        <f t="shared" si="53"/>
        <v/>
      </c>
      <c r="G345" s="80" t="str">
        <f t="shared" si="54"/>
        <v/>
      </c>
      <c r="H345" s="21">
        <v>0</v>
      </c>
      <c r="V345" s="8">
        <f t="shared" si="48"/>
        <v>0</v>
      </c>
      <c r="W345" s="1" t="str">
        <f t="shared" si="49"/>
        <v/>
      </c>
    </row>
    <row r="346" spans="1:23" ht="15.6" x14ac:dyDescent="0.3">
      <c r="A346" s="4" t="str">
        <f t="shared" si="55"/>
        <v/>
      </c>
      <c r="B346" s="8" t="str">
        <f t="shared" si="50"/>
        <v/>
      </c>
      <c r="C346" s="8" t="str">
        <f t="shared" si="51"/>
        <v/>
      </c>
      <c r="D346" s="8" t="str">
        <f t="shared" si="52"/>
        <v/>
      </c>
      <c r="E346" s="15" t="str">
        <f t="shared" si="47"/>
        <v/>
      </c>
      <c r="F346" s="8" t="str">
        <f t="shared" si="53"/>
        <v/>
      </c>
      <c r="G346" s="80" t="str">
        <f t="shared" si="54"/>
        <v/>
      </c>
      <c r="H346" s="21">
        <v>0</v>
      </c>
      <c r="V346" s="8">
        <f t="shared" si="48"/>
        <v>0</v>
      </c>
      <c r="W346" s="1" t="str">
        <f t="shared" si="49"/>
        <v/>
      </c>
    </row>
    <row r="347" spans="1:23" ht="15.6" x14ac:dyDescent="0.3">
      <c r="A347" s="4" t="str">
        <f t="shared" si="55"/>
        <v/>
      </c>
      <c r="B347" s="8" t="str">
        <f t="shared" si="50"/>
        <v/>
      </c>
      <c r="C347" s="8" t="str">
        <f t="shared" si="51"/>
        <v/>
      </c>
      <c r="D347" s="8" t="str">
        <f t="shared" si="52"/>
        <v/>
      </c>
      <c r="E347" s="15" t="str">
        <f t="shared" si="47"/>
        <v/>
      </c>
      <c r="F347" s="8" t="str">
        <f t="shared" si="53"/>
        <v/>
      </c>
      <c r="G347" s="80" t="str">
        <f t="shared" si="54"/>
        <v/>
      </c>
      <c r="H347" s="21">
        <v>0</v>
      </c>
      <c r="V347" s="8">
        <f t="shared" si="48"/>
        <v>0</v>
      </c>
      <c r="W347" s="1" t="str">
        <f t="shared" si="49"/>
        <v/>
      </c>
    </row>
    <row r="348" spans="1:23" ht="15.6" x14ac:dyDescent="0.3">
      <c r="A348" s="4" t="str">
        <f t="shared" si="55"/>
        <v/>
      </c>
      <c r="B348" s="8" t="str">
        <f t="shared" si="50"/>
        <v/>
      </c>
      <c r="C348" s="8" t="str">
        <f t="shared" si="51"/>
        <v/>
      </c>
      <c r="D348" s="8" t="str">
        <f t="shared" si="52"/>
        <v/>
      </c>
      <c r="E348" s="15" t="str">
        <f t="shared" si="47"/>
        <v/>
      </c>
      <c r="F348" s="8" t="str">
        <f t="shared" si="53"/>
        <v/>
      </c>
      <c r="G348" s="80" t="str">
        <f t="shared" si="54"/>
        <v/>
      </c>
      <c r="H348" s="21">
        <v>0</v>
      </c>
      <c r="V348" s="8">
        <f t="shared" si="48"/>
        <v>0</v>
      </c>
      <c r="W348" s="1" t="str">
        <f t="shared" si="49"/>
        <v/>
      </c>
    </row>
    <row r="349" spans="1:23" ht="15.6" x14ac:dyDescent="0.3">
      <c r="A349" s="4" t="str">
        <f t="shared" si="55"/>
        <v/>
      </c>
      <c r="B349" s="8" t="str">
        <f t="shared" si="50"/>
        <v/>
      </c>
      <c r="C349" s="8" t="str">
        <f t="shared" si="51"/>
        <v/>
      </c>
      <c r="D349" s="8" t="str">
        <f t="shared" si="52"/>
        <v/>
      </c>
      <c r="E349" s="15" t="str">
        <f t="shared" si="47"/>
        <v/>
      </c>
      <c r="F349" s="8" t="str">
        <f t="shared" si="53"/>
        <v/>
      </c>
      <c r="G349" s="80" t="str">
        <f t="shared" si="54"/>
        <v/>
      </c>
      <c r="H349" s="21">
        <v>0</v>
      </c>
      <c r="V349" s="8">
        <f t="shared" si="48"/>
        <v>0</v>
      </c>
      <c r="W349" s="1" t="str">
        <f t="shared" si="49"/>
        <v/>
      </c>
    </row>
    <row r="350" spans="1:23" ht="15.6" x14ac:dyDescent="0.3">
      <c r="A350" s="4" t="str">
        <f t="shared" si="55"/>
        <v/>
      </c>
      <c r="B350" s="8" t="str">
        <f t="shared" si="50"/>
        <v/>
      </c>
      <c r="C350" s="8" t="str">
        <f t="shared" si="51"/>
        <v/>
      </c>
      <c r="D350" s="8" t="str">
        <f t="shared" si="52"/>
        <v/>
      </c>
      <c r="E350" s="15" t="str">
        <f t="shared" si="47"/>
        <v/>
      </c>
      <c r="F350" s="8" t="str">
        <f t="shared" si="53"/>
        <v/>
      </c>
      <c r="G350" s="80" t="str">
        <f t="shared" si="54"/>
        <v/>
      </c>
      <c r="H350" s="21">
        <v>0</v>
      </c>
      <c r="V350" s="8">
        <f t="shared" si="48"/>
        <v>0</v>
      </c>
      <c r="W350" s="1" t="str">
        <f t="shared" si="49"/>
        <v/>
      </c>
    </row>
    <row r="351" spans="1:23" ht="15.6" x14ac:dyDescent="0.3">
      <c r="A351" s="4" t="str">
        <f t="shared" si="55"/>
        <v/>
      </c>
      <c r="B351" s="8" t="str">
        <f t="shared" si="50"/>
        <v/>
      </c>
      <c r="C351" s="8" t="str">
        <f t="shared" si="51"/>
        <v/>
      </c>
      <c r="D351" s="8" t="str">
        <f t="shared" si="52"/>
        <v/>
      </c>
      <c r="E351" s="15" t="str">
        <f t="shared" si="47"/>
        <v/>
      </c>
      <c r="F351" s="8" t="str">
        <f t="shared" si="53"/>
        <v/>
      </c>
      <c r="G351" s="80" t="str">
        <f t="shared" si="54"/>
        <v/>
      </c>
      <c r="H351" s="21">
        <v>0</v>
      </c>
      <c r="V351" s="8">
        <f t="shared" si="48"/>
        <v>0</v>
      </c>
      <c r="W351" s="1" t="str">
        <f t="shared" si="49"/>
        <v/>
      </c>
    </row>
    <row r="352" spans="1:23" ht="15.6" x14ac:dyDescent="0.3">
      <c r="A352" s="4" t="str">
        <f t="shared" si="55"/>
        <v/>
      </c>
      <c r="B352" s="8" t="str">
        <f t="shared" si="50"/>
        <v/>
      </c>
      <c r="C352" s="8" t="str">
        <f t="shared" si="51"/>
        <v/>
      </c>
      <c r="D352" s="8" t="str">
        <f t="shared" si="52"/>
        <v/>
      </c>
      <c r="E352" s="15" t="str">
        <f t="shared" si="47"/>
        <v/>
      </c>
      <c r="F352" s="8" t="str">
        <f t="shared" si="53"/>
        <v/>
      </c>
      <c r="G352" s="80" t="str">
        <f t="shared" si="54"/>
        <v/>
      </c>
      <c r="H352" s="21">
        <v>0</v>
      </c>
      <c r="V352" s="8">
        <f t="shared" si="48"/>
        <v>0</v>
      </c>
      <c r="W352" s="1" t="str">
        <f t="shared" si="49"/>
        <v/>
      </c>
    </row>
    <row r="353" spans="1:23" ht="15.6" x14ac:dyDescent="0.3">
      <c r="A353" s="4" t="str">
        <f t="shared" si="55"/>
        <v/>
      </c>
      <c r="B353" s="8" t="str">
        <f t="shared" si="50"/>
        <v/>
      </c>
      <c r="C353" s="8" t="str">
        <f t="shared" si="51"/>
        <v/>
      </c>
      <c r="D353" s="8" t="str">
        <f t="shared" si="52"/>
        <v/>
      </c>
      <c r="E353" s="15" t="str">
        <f t="shared" si="47"/>
        <v/>
      </c>
      <c r="F353" s="8" t="str">
        <f t="shared" si="53"/>
        <v/>
      </c>
      <c r="G353" s="80" t="str">
        <f t="shared" si="54"/>
        <v/>
      </c>
      <c r="H353" s="21">
        <v>0</v>
      </c>
      <c r="V353" s="8">
        <f t="shared" si="48"/>
        <v>0</v>
      </c>
      <c r="W353" s="1" t="str">
        <f t="shared" si="49"/>
        <v/>
      </c>
    </row>
    <row r="354" spans="1:23" ht="15.6" x14ac:dyDescent="0.3">
      <c r="A354" s="4" t="str">
        <f t="shared" si="55"/>
        <v/>
      </c>
      <c r="B354" s="8" t="str">
        <f t="shared" si="50"/>
        <v/>
      </c>
      <c r="C354" s="8" t="str">
        <f t="shared" si="51"/>
        <v/>
      </c>
      <c r="D354" s="8" t="str">
        <f t="shared" si="52"/>
        <v/>
      </c>
      <c r="E354" s="15" t="str">
        <f t="shared" si="47"/>
        <v/>
      </c>
      <c r="F354" s="8" t="str">
        <f t="shared" si="53"/>
        <v/>
      </c>
      <c r="G354" s="80" t="str">
        <f t="shared" si="54"/>
        <v/>
      </c>
      <c r="H354" s="21">
        <v>0</v>
      </c>
      <c r="V354" s="8">
        <f t="shared" si="48"/>
        <v>0</v>
      </c>
      <c r="W354" s="1" t="str">
        <f t="shared" si="49"/>
        <v/>
      </c>
    </row>
    <row r="355" spans="1:23" ht="15.6" x14ac:dyDescent="0.3">
      <c r="A355" s="4" t="str">
        <f t="shared" si="55"/>
        <v/>
      </c>
      <c r="B355" s="8" t="str">
        <f t="shared" si="50"/>
        <v/>
      </c>
      <c r="C355" s="8" t="str">
        <f t="shared" si="51"/>
        <v/>
      </c>
      <c r="D355" s="8" t="str">
        <f t="shared" si="52"/>
        <v/>
      </c>
      <c r="E355" s="15" t="str">
        <f t="shared" si="47"/>
        <v/>
      </c>
      <c r="F355" s="8" t="str">
        <f t="shared" si="53"/>
        <v/>
      </c>
      <c r="G355" s="80" t="str">
        <f t="shared" si="54"/>
        <v/>
      </c>
      <c r="H355" s="21">
        <v>0</v>
      </c>
      <c r="V355" s="8">
        <f t="shared" si="48"/>
        <v>0</v>
      </c>
      <c r="W355" s="1" t="str">
        <f t="shared" si="49"/>
        <v/>
      </c>
    </row>
    <row r="356" spans="1:23" ht="15.6" x14ac:dyDescent="0.3">
      <c r="A356" s="4" t="str">
        <f t="shared" si="55"/>
        <v/>
      </c>
      <c r="B356" s="8" t="str">
        <f t="shared" si="50"/>
        <v/>
      </c>
      <c r="C356" s="8" t="str">
        <f t="shared" si="51"/>
        <v/>
      </c>
      <c r="D356" s="8" t="str">
        <f t="shared" si="52"/>
        <v/>
      </c>
      <c r="E356" s="15" t="str">
        <f t="shared" si="47"/>
        <v/>
      </c>
      <c r="F356" s="8" t="str">
        <f t="shared" si="53"/>
        <v/>
      </c>
      <c r="G356" s="80" t="str">
        <f t="shared" si="54"/>
        <v/>
      </c>
      <c r="H356" s="21">
        <v>0</v>
      </c>
      <c r="V356" s="8">
        <f t="shared" si="48"/>
        <v>0</v>
      </c>
      <c r="W356" s="1" t="str">
        <f t="shared" si="49"/>
        <v/>
      </c>
    </row>
    <row r="357" spans="1:23" ht="15.6" x14ac:dyDescent="0.3">
      <c r="A357" s="4" t="str">
        <f t="shared" si="55"/>
        <v/>
      </c>
      <c r="B357" s="8" t="str">
        <f t="shared" si="50"/>
        <v/>
      </c>
      <c r="C357" s="8" t="str">
        <f t="shared" si="51"/>
        <v/>
      </c>
      <c r="D357" s="8" t="str">
        <f t="shared" si="52"/>
        <v/>
      </c>
      <c r="E357" s="15" t="str">
        <f t="shared" si="47"/>
        <v/>
      </c>
      <c r="F357" s="8" t="str">
        <f t="shared" si="53"/>
        <v/>
      </c>
      <c r="G357" s="80" t="str">
        <f t="shared" si="54"/>
        <v/>
      </c>
      <c r="H357" s="21">
        <v>0</v>
      </c>
      <c r="V357" s="8">
        <f t="shared" si="48"/>
        <v>0</v>
      </c>
      <c r="W357" s="1" t="str">
        <f t="shared" si="49"/>
        <v/>
      </c>
    </row>
    <row r="358" spans="1:23" ht="15.6" x14ac:dyDescent="0.3">
      <c r="A358" s="4" t="str">
        <f t="shared" si="55"/>
        <v/>
      </c>
      <c r="B358" s="8" t="str">
        <f t="shared" si="50"/>
        <v/>
      </c>
      <c r="C358" s="8" t="str">
        <f t="shared" si="51"/>
        <v/>
      </c>
      <c r="D358" s="8" t="str">
        <f t="shared" si="52"/>
        <v/>
      </c>
      <c r="E358" s="15" t="str">
        <f t="shared" si="47"/>
        <v/>
      </c>
      <c r="F358" s="8" t="str">
        <f t="shared" si="53"/>
        <v/>
      </c>
      <c r="G358" s="80" t="str">
        <f t="shared" si="54"/>
        <v/>
      </c>
      <c r="H358" s="21">
        <v>0</v>
      </c>
      <c r="V358" s="8">
        <f t="shared" si="48"/>
        <v>0</v>
      </c>
      <c r="W358" s="1" t="str">
        <f t="shared" si="49"/>
        <v/>
      </c>
    </row>
    <row r="359" spans="1:23" ht="15.6" x14ac:dyDescent="0.3">
      <c r="A359" s="4" t="str">
        <f t="shared" si="55"/>
        <v/>
      </c>
      <c r="B359" s="8" t="str">
        <f t="shared" si="50"/>
        <v/>
      </c>
      <c r="C359" s="8" t="str">
        <f t="shared" si="51"/>
        <v/>
      </c>
      <c r="D359" s="8" t="str">
        <f t="shared" si="52"/>
        <v/>
      </c>
      <c r="E359" s="15" t="str">
        <f t="shared" si="47"/>
        <v/>
      </c>
      <c r="F359" s="8" t="str">
        <f t="shared" si="53"/>
        <v/>
      </c>
      <c r="G359" s="80" t="str">
        <f t="shared" si="54"/>
        <v/>
      </c>
      <c r="H359" s="21">
        <v>0</v>
      </c>
      <c r="V359" s="8">
        <f t="shared" si="48"/>
        <v>0</v>
      </c>
      <c r="W359" s="1" t="str">
        <f t="shared" si="49"/>
        <v/>
      </c>
    </row>
    <row r="360" spans="1:23" ht="15.6" x14ac:dyDescent="0.3">
      <c r="A360" s="4" t="str">
        <f t="shared" si="55"/>
        <v/>
      </c>
      <c r="B360" s="8" t="str">
        <f t="shared" si="50"/>
        <v/>
      </c>
      <c r="C360" s="8" t="str">
        <f t="shared" si="51"/>
        <v/>
      </c>
      <c r="D360" s="8" t="str">
        <f t="shared" si="52"/>
        <v/>
      </c>
      <c r="E360" s="15" t="str">
        <f t="shared" si="47"/>
        <v/>
      </c>
      <c r="F360" s="8" t="str">
        <f t="shared" si="53"/>
        <v/>
      </c>
      <c r="G360" s="80" t="str">
        <f t="shared" si="54"/>
        <v/>
      </c>
      <c r="H360" s="21">
        <v>0</v>
      </c>
      <c r="V360" s="8">
        <f t="shared" si="48"/>
        <v>0</v>
      </c>
      <c r="W360" s="1" t="str">
        <f t="shared" si="49"/>
        <v/>
      </c>
    </row>
    <row r="361" spans="1:23" ht="15.6" x14ac:dyDescent="0.3">
      <c r="A361" s="4" t="str">
        <f t="shared" si="55"/>
        <v/>
      </c>
      <c r="B361" s="8" t="str">
        <f t="shared" si="50"/>
        <v/>
      </c>
      <c r="C361" s="8" t="str">
        <f t="shared" si="51"/>
        <v/>
      </c>
      <c r="D361" s="8" t="str">
        <f t="shared" si="52"/>
        <v/>
      </c>
      <c r="E361" s="15" t="str">
        <f t="shared" si="47"/>
        <v/>
      </c>
      <c r="F361" s="8" t="str">
        <f t="shared" si="53"/>
        <v/>
      </c>
      <c r="G361" s="80" t="str">
        <f t="shared" si="54"/>
        <v/>
      </c>
      <c r="H361" s="21">
        <v>0</v>
      </c>
      <c r="V361" s="8">
        <f t="shared" si="48"/>
        <v>0</v>
      </c>
      <c r="W361" s="1" t="str">
        <f t="shared" si="49"/>
        <v/>
      </c>
    </row>
    <row r="362" spans="1:23" ht="15.6" x14ac:dyDescent="0.3">
      <c r="A362" s="4" t="str">
        <f t="shared" si="55"/>
        <v/>
      </c>
      <c r="B362" s="8" t="str">
        <f t="shared" si="50"/>
        <v/>
      </c>
      <c r="C362" s="8" t="str">
        <f t="shared" si="51"/>
        <v/>
      </c>
      <c r="D362" s="8" t="str">
        <f t="shared" si="52"/>
        <v/>
      </c>
      <c r="E362" s="15" t="str">
        <f t="shared" si="47"/>
        <v/>
      </c>
      <c r="F362" s="8" t="str">
        <f t="shared" si="53"/>
        <v/>
      </c>
      <c r="G362" s="80" t="str">
        <f t="shared" si="54"/>
        <v/>
      </c>
      <c r="H362" s="21">
        <v>0</v>
      </c>
      <c r="V362" s="8">
        <f t="shared" si="48"/>
        <v>0</v>
      </c>
      <c r="W362" s="1" t="str">
        <f t="shared" si="49"/>
        <v/>
      </c>
    </row>
    <row r="363" spans="1:23" ht="15.6" x14ac:dyDescent="0.3">
      <c r="A363" s="4" t="str">
        <f t="shared" si="55"/>
        <v/>
      </c>
      <c r="B363" s="8" t="str">
        <f t="shared" si="50"/>
        <v/>
      </c>
      <c r="C363" s="8" t="str">
        <f t="shared" si="51"/>
        <v/>
      </c>
      <c r="D363" s="8" t="str">
        <f t="shared" si="52"/>
        <v/>
      </c>
      <c r="E363" s="15" t="str">
        <f t="shared" si="47"/>
        <v/>
      </c>
      <c r="F363" s="8" t="str">
        <f t="shared" si="53"/>
        <v/>
      </c>
      <c r="G363" s="80" t="str">
        <f t="shared" si="54"/>
        <v/>
      </c>
      <c r="H363" s="21">
        <v>0</v>
      </c>
      <c r="V363" s="8">
        <f t="shared" si="48"/>
        <v>0</v>
      </c>
      <c r="W363" s="1" t="str">
        <f t="shared" si="49"/>
        <v/>
      </c>
    </row>
    <row r="364" spans="1:23" ht="15.6" x14ac:dyDescent="0.3">
      <c r="A364" s="4" t="str">
        <f t="shared" si="55"/>
        <v/>
      </c>
      <c r="B364" s="8" t="str">
        <f t="shared" si="50"/>
        <v/>
      </c>
      <c r="C364" s="8" t="str">
        <f t="shared" si="51"/>
        <v/>
      </c>
      <c r="D364" s="8" t="str">
        <f t="shared" si="52"/>
        <v/>
      </c>
      <c r="E364" s="15" t="str">
        <f t="shared" si="47"/>
        <v/>
      </c>
      <c r="F364" s="8" t="str">
        <f t="shared" si="53"/>
        <v/>
      </c>
      <c r="G364" s="80" t="str">
        <f t="shared" si="54"/>
        <v/>
      </c>
      <c r="H364" s="21">
        <v>0</v>
      </c>
      <c r="V364" s="8">
        <f t="shared" si="48"/>
        <v>0</v>
      </c>
      <c r="W364" s="1" t="str">
        <f t="shared" si="49"/>
        <v/>
      </c>
    </row>
    <row r="365" spans="1:23" ht="15.6" x14ac:dyDescent="0.3">
      <c r="A365" s="4" t="str">
        <f t="shared" si="55"/>
        <v/>
      </c>
      <c r="B365" s="8" t="str">
        <f t="shared" si="50"/>
        <v/>
      </c>
      <c r="C365" s="8" t="str">
        <f t="shared" si="51"/>
        <v/>
      </c>
      <c r="D365" s="8" t="str">
        <f t="shared" si="52"/>
        <v/>
      </c>
      <c r="E365" s="15" t="str">
        <f t="shared" si="47"/>
        <v/>
      </c>
      <c r="F365" s="8" t="str">
        <f t="shared" si="53"/>
        <v/>
      </c>
      <c r="G365" s="80" t="str">
        <f t="shared" si="54"/>
        <v/>
      </c>
      <c r="H365" s="21">
        <v>0</v>
      </c>
      <c r="V365" s="8">
        <f t="shared" si="48"/>
        <v>0</v>
      </c>
      <c r="W365" s="1" t="str">
        <f t="shared" si="49"/>
        <v/>
      </c>
    </row>
    <row r="366" spans="1:23" ht="15.6" x14ac:dyDescent="0.3">
      <c r="A366" s="4" t="str">
        <f t="shared" si="55"/>
        <v/>
      </c>
      <c r="B366" s="8" t="str">
        <f t="shared" si="50"/>
        <v/>
      </c>
      <c r="C366" s="8" t="str">
        <f t="shared" si="51"/>
        <v/>
      </c>
      <c r="D366" s="8" t="str">
        <f t="shared" si="52"/>
        <v/>
      </c>
      <c r="E366" s="15" t="str">
        <f t="shared" si="47"/>
        <v/>
      </c>
      <c r="F366" s="8" t="str">
        <f t="shared" si="53"/>
        <v/>
      </c>
      <c r="G366" s="80" t="str">
        <f t="shared" si="54"/>
        <v/>
      </c>
      <c r="H366" s="21">
        <v>0</v>
      </c>
      <c r="V366" s="8">
        <f t="shared" si="48"/>
        <v>0</v>
      </c>
      <c r="W366" s="1" t="str">
        <f t="shared" si="49"/>
        <v/>
      </c>
    </row>
    <row r="367" spans="1:23" ht="15.6" x14ac:dyDescent="0.3">
      <c r="A367" s="4" t="str">
        <f t="shared" si="55"/>
        <v/>
      </c>
      <c r="B367" s="8" t="str">
        <f t="shared" si="50"/>
        <v/>
      </c>
      <c r="C367" s="8" t="str">
        <f t="shared" si="51"/>
        <v/>
      </c>
      <c r="D367" s="8" t="str">
        <f t="shared" si="52"/>
        <v/>
      </c>
      <c r="E367" s="15" t="str">
        <f t="shared" si="47"/>
        <v/>
      </c>
      <c r="F367" s="8" t="str">
        <f t="shared" si="53"/>
        <v/>
      </c>
      <c r="G367" s="80" t="str">
        <f t="shared" si="54"/>
        <v/>
      </c>
      <c r="H367" s="21">
        <v>0</v>
      </c>
      <c r="V367" s="8">
        <f t="shared" si="48"/>
        <v>0</v>
      </c>
      <c r="W367" s="1" t="str">
        <f t="shared" si="49"/>
        <v/>
      </c>
    </row>
    <row r="368" spans="1:23" ht="15.6" x14ac:dyDescent="0.3">
      <c r="A368" s="4" t="str">
        <f t="shared" si="55"/>
        <v/>
      </c>
      <c r="B368" s="8" t="str">
        <f t="shared" si="50"/>
        <v/>
      </c>
      <c r="C368" s="8" t="str">
        <f t="shared" si="51"/>
        <v/>
      </c>
      <c r="D368" s="8" t="str">
        <f t="shared" si="52"/>
        <v/>
      </c>
      <c r="E368" s="15" t="str">
        <f t="shared" si="47"/>
        <v/>
      </c>
      <c r="F368" s="8" t="str">
        <f t="shared" si="53"/>
        <v/>
      </c>
      <c r="G368" s="80" t="str">
        <f t="shared" si="54"/>
        <v/>
      </c>
      <c r="H368" s="21">
        <v>0</v>
      </c>
      <c r="V368" s="8">
        <f t="shared" si="48"/>
        <v>0</v>
      </c>
      <c r="W368" s="1" t="str">
        <f t="shared" si="49"/>
        <v/>
      </c>
    </row>
    <row r="369" spans="1:23" ht="15.6" x14ac:dyDescent="0.3">
      <c r="A369" s="4" t="str">
        <f t="shared" si="55"/>
        <v/>
      </c>
      <c r="B369" s="8" t="str">
        <f t="shared" si="50"/>
        <v/>
      </c>
      <c r="C369" s="8" t="str">
        <f t="shared" si="51"/>
        <v/>
      </c>
      <c r="D369" s="8" t="str">
        <f t="shared" si="52"/>
        <v/>
      </c>
      <c r="E369" s="15" t="str">
        <f t="shared" si="47"/>
        <v/>
      </c>
      <c r="F369" s="8" t="str">
        <f t="shared" si="53"/>
        <v/>
      </c>
      <c r="G369" s="80" t="str">
        <f t="shared" si="54"/>
        <v/>
      </c>
      <c r="H369" s="21">
        <v>0</v>
      </c>
      <c r="V369" s="8">
        <f t="shared" si="48"/>
        <v>0</v>
      </c>
      <c r="W369" s="1" t="str">
        <f t="shared" si="49"/>
        <v/>
      </c>
    </row>
    <row r="370" spans="1:23" ht="15.6" x14ac:dyDescent="0.3">
      <c r="A370" s="4" t="str">
        <f t="shared" si="55"/>
        <v/>
      </c>
      <c r="B370" s="8" t="str">
        <f t="shared" si="50"/>
        <v/>
      </c>
      <c r="C370" s="8" t="str">
        <f t="shared" si="51"/>
        <v/>
      </c>
      <c r="D370" s="8" t="str">
        <f t="shared" si="52"/>
        <v/>
      </c>
      <c r="E370" s="15" t="str">
        <f t="shared" si="47"/>
        <v/>
      </c>
      <c r="F370" s="8" t="str">
        <f t="shared" si="53"/>
        <v/>
      </c>
      <c r="G370" s="80" t="str">
        <f t="shared" si="54"/>
        <v/>
      </c>
      <c r="H370" s="21">
        <v>0</v>
      </c>
      <c r="V370" s="8">
        <f t="shared" si="48"/>
        <v>0</v>
      </c>
      <c r="W370" s="1" t="str">
        <f t="shared" si="49"/>
        <v/>
      </c>
    </row>
    <row r="371" spans="1:23" ht="15.6" x14ac:dyDescent="0.3">
      <c r="A371" s="4" t="str">
        <f t="shared" si="55"/>
        <v/>
      </c>
      <c r="B371" s="8" t="str">
        <f t="shared" si="50"/>
        <v/>
      </c>
      <c r="C371" s="8" t="str">
        <f t="shared" si="51"/>
        <v/>
      </c>
      <c r="D371" s="8" t="str">
        <f t="shared" si="52"/>
        <v/>
      </c>
      <c r="E371" s="15" t="str">
        <f t="shared" si="47"/>
        <v/>
      </c>
      <c r="F371" s="8" t="str">
        <f t="shared" si="53"/>
        <v/>
      </c>
      <c r="G371" s="80" t="str">
        <f t="shared" si="54"/>
        <v/>
      </c>
      <c r="H371" s="21">
        <v>0</v>
      </c>
      <c r="V371" s="8">
        <f t="shared" si="48"/>
        <v>0</v>
      </c>
      <c r="W371" s="1" t="str">
        <f t="shared" si="49"/>
        <v/>
      </c>
    </row>
    <row r="372" spans="1:23" ht="15.6" x14ac:dyDescent="0.3">
      <c r="A372" s="4" t="str">
        <f t="shared" si="55"/>
        <v/>
      </c>
      <c r="B372" s="8" t="str">
        <f t="shared" si="50"/>
        <v/>
      </c>
      <c r="C372" s="8" t="str">
        <f t="shared" si="51"/>
        <v/>
      </c>
      <c r="D372" s="8" t="str">
        <f t="shared" si="52"/>
        <v/>
      </c>
      <c r="E372" s="15" t="str">
        <f t="shared" si="47"/>
        <v/>
      </c>
      <c r="F372" s="8" t="str">
        <f t="shared" si="53"/>
        <v/>
      </c>
      <c r="G372" s="80" t="str">
        <f t="shared" si="54"/>
        <v/>
      </c>
      <c r="H372" s="21">
        <v>0</v>
      </c>
      <c r="V372" s="8">
        <f t="shared" si="48"/>
        <v>0</v>
      </c>
      <c r="W372" s="1" t="str">
        <f t="shared" si="49"/>
        <v/>
      </c>
    </row>
    <row r="373" spans="1:23" ht="15.6" x14ac:dyDescent="0.3">
      <c r="A373" s="4" t="str">
        <f t="shared" si="55"/>
        <v/>
      </c>
      <c r="B373" s="8" t="str">
        <f t="shared" si="50"/>
        <v/>
      </c>
      <c r="C373" s="8" t="str">
        <f t="shared" si="51"/>
        <v/>
      </c>
      <c r="D373" s="8" t="str">
        <f t="shared" si="52"/>
        <v/>
      </c>
      <c r="E373" s="15" t="str">
        <f t="shared" si="47"/>
        <v/>
      </c>
      <c r="F373" s="8" t="str">
        <f t="shared" si="53"/>
        <v/>
      </c>
      <c r="G373" s="80" t="str">
        <f t="shared" si="54"/>
        <v/>
      </c>
      <c r="H373" s="21">
        <v>0</v>
      </c>
      <c r="V373" s="8">
        <f t="shared" si="48"/>
        <v>0</v>
      </c>
      <c r="W373" s="1" t="str">
        <f t="shared" si="49"/>
        <v/>
      </c>
    </row>
    <row r="374" spans="1:23" ht="15.6" x14ac:dyDescent="0.3">
      <c r="A374" s="4" t="str">
        <f t="shared" si="55"/>
        <v/>
      </c>
      <c r="B374" s="8" t="str">
        <f t="shared" si="50"/>
        <v/>
      </c>
      <c r="C374" s="8" t="str">
        <f t="shared" si="51"/>
        <v/>
      </c>
      <c r="D374" s="8" t="str">
        <f t="shared" si="52"/>
        <v/>
      </c>
      <c r="E374" s="15" t="str">
        <f t="shared" si="47"/>
        <v/>
      </c>
      <c r="F374" s="8" t="str">
        <f t="shared" si="53"/>
        <v/>
      </c>
      <c r="G374" s="80" t="str">
        <f t="shared" si="54"/>
        <v/>
      </c>
      <c r="H374" s="21">
        <v>0</v>
      </c>
      <c r="V374" s="8">
        <f t="shared" si="48"/>
        <v>0</v>
      </c>
      <c r="W374" s="1" t="str">
        <f t="shared" si="49"/>
        <v/>
      </c>
    </row>
    <row r="375" spans="1:23" ht="15.6" x14ac:dyDescent="0.3">
      <c r="A375" s="4" t="str">
        <f t="shared" si="55"/>
        <v/>
      </c>
      <c r="B375" s="8" t="str">
        <f t="shared" si="50"/>
        <v/>
      </c>
      <c r="C375" s="8" t="str">
        <f t="shared" si="51"/>
        <v/>
      </c>
      <c r="D375" s="8" t="str">
        <f t="shared" si="52"/>
        <v/>
      </c>
      <c r="E375" s="15" t="str">
        <f t="shared" si="47"/>
        <v/>
      </c>
      <c r="F375" s="8" t="str">
        <f t="shared" si="53"/>
        <v/>
      </c>
      <c r="G375" s="80" t="str">
        <f t="shared" si="54"/>
        <v/>
      </c>
      <c r="H375" s="21">
        <v>0</v>
      </c>
      <c r="V375" s="8">
        <f t="shared" si="48"/>
        <v>0</v>
      </c>
      <c r="W375" s="1" t="str">
        <f t="shared" si="49"/>
        <v/>
      </c>
    </row>
    <row r="376" spans="1:23" ht="15.6" x14ac:dyDescent="0.3">
      <c r="A376" s="4" t="str">
        <f t="shared" si="55"/>
        <v/>
      </c>
      <c r="B376" s="8" t="str">
        <f t="shared" si="50"/>
        <v/>
      </c>
      <c r="C376" s="8" t="str">
        <f t="shared" si="51"/>
        <v/>
      </c>
      <c r="D376" s="8" t="str">
        <f t="shared" si="52"/>
        <v/>
      </c>
      <c r="E376" s="15" t="str">
        <f t="shared" si="47"/>
        <v/>
      </c>
      <c r="F376" s="8" t="str">
        <f t="shared" si="53"/>
        <v/>
      </c>
      <c r="G376" s="80" t="str">
        <f t="shared" si="54"/>
        <v/>
      </c>
      <c r="H376" s="21">
        <v>0</v>
      </c>
      <c r="V376" s="8">
        <f t="shared" si="48"/>
        <v>0</v>
      </c>
      <c r="W376" s="1" t="str">
        <f t="shared" si="49"/>
        <v/>
      </c>
    </row>
    <row r="377" spans="1:23" ht="15.6" x14ac:dyDescent="0.3">
      <c r="A377" s="4" t="str">
        <f t="shared" si="55"/>
        <v/>
      </c>
      <c r="B377" s="8" t="str">
        <f t="shared" si="50"/>
        <v/>
      </c>
      <c r="C377" s="8" t="str">
        <f t="shared" si="51"/>
        <v/>
      </c>
      <c r="D377" s="8" t="str">
        <f t="shared" si="52"/>
        <v/>
      </c>
      <c r="E377" s="15" t="str">
        <f t="shared" si="47"/>
        <v/>
      </c>
      <c r="F377" s="8" t="str">
        <f t="shared" si="53"/>
        <v/>
      </c>
      <c r="G377" s="80" t="str">
        <f t="shared" si="54"/>
        <v/>
      </c>
      <c r="H377" s="21">
        <v>0</v>
      </c>
      <c r="V377" s="8">
        <f t="shared" si="48"/>
        <v>0</v>
      </c>
      <c r="W377" s="1" t="str">
        <f t="shared" si="49"/>
        <v/>
      </c>
    </row>
    <row r="378" spans="1:23" ht="15.6" x14ac:dyDescent="0.3">
      <c r="A378" s="4" t="str">
        <f t="shared" si="55"/>
        <v/>
      </c>
      <c r="B378" s="8" t="str">
        <f t="shared" si="50"/>
        <v/>
      </c>
      <c r="C378" s="8" t="str">
        <f t="shared" si="51"/>
        <v/>
      </c>
      <c r="D378" s="8" t="str">
        <f t="shared" si="52"/>
        <v/>
      </c>
      <c r="E378" s="15" t="str">
        <f t="shared" si="47"/>
        <v/>
      </c>
      <c r="F378" s="8" t="str">
        <f t="shared" si="53"/>
        <v/>
      </c>
      <c r="G378" s="80" t="str">
        <f t="shared" si="54"/>
        <v/>
      </c>
      <c r="H378" s="21">
        <v>0</v>
      </c>
      <c r="V378" s="8">
        <f t="shared" si="48"/>
        <v>0</v>
      </c>
      <c r="W378" s="1" t="str">
        <f t="shared" si="49"/>
        <v/>
      </c>
    </row>
    <row r="379" spans="1:23" ht="15.6" x14ac:dyDescent="0.3">
      <c r="A379" s="4" t="str">
        <f t="shared" si="55"/>
        <v/>
      </c>
      <c r="B379" s="8" t="str">
        <f t="shared" si="50"/>
        <v/>
      </c>
      <c r="C379" s="8" t="str">
        <f t="shared" si="51"/>
        <v/>
      </c>
      <c r="D379" s="8" t="str">
        <f t="shared" si="52"/>
        <v/>
      </c>
      <c r="E379" s="15" t="str">
        <f t="shared" si="47"/>
        <v/>
      </c>
      <c r="F379" s="8" t="str">
        <f t="shared" si="53"/>
        <v/>
      </c>
      <c r="G379" s="80" t="str">
        <f t="shared" si="54"/>
        <v/>
      </c>
      <c r="H379" s="21">
        <v>0</v>
      </c>
      <c r="V379" s="8">
        <f t="shared" si="48"/>
        <v>0</v>
      </c>
      <c r="W379" s="1" t="str">
        <f t="shared" si="49"/>
        <v/>
      </c>
    </row>
    <row r="380" spans="1:23" ht="15.6" x14ac:dyDescent="0.3">
      <c r="A380" s="4" t="str">
        <f t="shared" si="55"/>
        <v/>
      </c>
      <c r="B380" s="8" t="str">
        <f t="shared" si="50"/>
        <v/>
      </c>
      <c r="C380" s="8" t="str">
        <f t="shared" si="51"/>
        <v/>
      </c>
      <c r="D380" s="8" t="str">
        <f t="shared" si="52"/>
        <v/>
      </c>
      <c r="E380" s="15" t="str">
        <f t="shared" si="47"/>
        <v/>
      </c>
      <c r="F380" s="8" t="str">
        <f t="shared" si="53"/>
        <v/>
      </c>
      <c r="G380" s="80" t="str">
        <f t="shared" si="54"/>
        <v/>
      </c>
      <c r="H380" s="21">
        <v>0</v>
      </c>
      <c r="V380" s="8">
        <f t="shared" si="48"/>
        <v>0</v>
      </c>
      <c r="W380" s="1" t="str">
        <f t="shared" si="49"/>
        <v/>
      </c>
    </row>
    <row r="381" spans="1:23" ht="15.6" x14ac:dyDescent="0.3">
      <c r="A381" s="4" t="str">
        <f t="shared" si="55"/>
        <v/>
      </c>
      <c r="B381" s="8" t="str">
        <f t="shared" si="50"/>
        <v/>
      </c>
      <c r="C381" s="8" t="str">
        <f t="shared" si="51"/>
        <v/>
      </c>
      <c r="D381" s="8" t="str">
        <f t="shared" si="52"/>
        <v/>
      </c>
      <c r="E381" s="15" t="str">
        <f t="shared" si="47"/>
        <v/>
      </c>
      <c r="F381" s="8" t="str">
        <f t="shared" si="53"/>
        <v/>
      </c>
      <c r="G381" s="80" t="str">
        <f t="shared" si="54"/>
        <v/>
      </c>
      <c r="H381" s="21">
        <v>0</v>
      </c>
      <c r="V381" s="8">
        <f t="shared" si="48"/>
        <v>0</v>
      </c>
      <c r="W381" s="1" t="str">
        <f t="shared" si="49"/>
        <v/>
      </c>
    </row>
    <row r="382" spans="1:23" ht="15.6" x14ac:dyDescent="0.3">
      <c r="A382" s="4" t="str">
        <f t="shared" si="55"/>
        <v/>
      </c>
      <c r="B382" s="8" t="str">
        <f t="shared" si="50"/>
        <v/>
      </c>
      <c r="C382" s="8" t="str">
        <f t="shared" si="51"/>
        <v/>
      </c>
      <c r="D382" s="8" t="str">
        <f t="shared" si="52"/>
        <v/>
      </c>
      <c r="E382" s="15" t="str">
        <f t="shared" si="47"/>
        <v/>
      </c>
      <c r="F382" s="8" t="str">
        <f t="shared" si="53"/>
        <v/>
      </c>
      <c r="G382" s="80" t="str">
        <f t="shared" si="54"/>
        <v/>
      </c>
      <c r="H382" s="21">
        <v>0</v>
      </c>
      <c r="V382" s="8">
        <f t="shared" si="48"/>
        <v>0</v>
      </c>
      <c r="W382" s="1" t="str">
        <f t="shared" si="49"/>
        <v/>
      </c>
    </row>
    <row r="383" spans="1:23" ht="15.6" x14ac:dyDescent="0.3">
      <c r="A383" s="4" t="str">
        <f t="shared" si="55"/>
        <v/>
      </c>
      <c r="B383" s="8" t="str">
        <f t="shared" si="50"/>
        <v/>
      </c>
      <c r="C383" s="8" t="str">
        <f t="shared" si="51"/>
        <v/>
      </c>
      <c r="D383" s="8" t="str">
        <f t="shared" si="52"/>
        <v/>
      </c>
      <c r="E383" s="15" t="str">
        <f t="shared" si="47"/>
        <v/>
      </c>
      <c r="F383" s="8" t="str">
        <f t="shared" si="53"/>
        <v/>
      </c>
      <c r="G383" s="80" t="str">
        <f t="shared" si="54"/>
        <v/>
      </c>
      <c r="H383" s="21">
        <v>0</v>
      </c>
      <c r="V383" s="8">
        <f t="shared" si="48"/>
        <v>0</v>
      </c>
      <c r="W383" s="1" t="str">
        <f t="shared" si="49"/>
        <v/>
      </c>
    </row>
    <row r="384" spans="1:23" ht="15.6" x14ac:dyDescent="0.3">
      <c r="A384" s="4" t="str">
        <f t="shared" si="55"/>
        <v/>
      </c>
      <c r="B384" s="8" t="str">
        <f t="shared" si="50"/>
        <v/>
      </c>
      <c r="C384" s="8" t="str">
        <f t="shared" si="51"/>
        <v/>
      </c>
      <c r="D384" s="8" t="str">
        <f t="shared" si="52"/>
        <v/>
      </c>
      <c r="E384" s="15" t="str">
        <f t="shared" si="47"/>
        <v/>
      </c>
      <c r="F384" s="8" t="str">
        <f t="shared" si="53"/>
        <v/>
      </c>
      <c r="G384" s="80" t="str">
        <f t="shared" si="54"/>
        <v/>
      </c>
      <c r="H384" s="21">
        <v>0</v>
      </c>
      <c r="V384" s="8">
        <f t="shared" si="48"/>
        <v>0</v>
      </c>
      <c r="W384" s="1" t="str">
        <f t="shared" si="49"/>
        <v/>
      </c>
    </row>
    <row r="385" spans="1:23" ht="15.6" x14ac:dyDescent="0.3">
      <c r="A385" s="4" t="str">
        <f t="shared" si="55"/>
        <v/>
      </c>
      <c r="B385" s="8" t="str">
        <f t="shared" si="50"/>
        <v/>
      </c>
      <c r="C385" s="8" t="str">
        <f t="shared" si="51"/>
        <v/>
      </c>
      <c r="D385" s="8" t="str">
        <f t="shared" si="52"/>
        <v/>
      </c>
      <c r="E385" s="15" t="str">
        <f t="shared" si="47"/>
        <v/>
      </c>
      <c r="F385" s="8" t="str">
        <f t="shared" si="53"/>
        <v/>
      </c>
      <c r="G385" s="80" t="str">
        <f t="shared" si="54"/>
        <v/>
      </c>
      <c r="H385" s="21">
        <v>0</v>
      </c>
      <c r="V385" s="8">
        <f t="shared" si="48"/>
        <v>0</v>
      </c>
      <c r="W385" s="1" t="str">
        <f t="shared" si="49"/>
        <v/>
      </c>
    </row>
    <row r="386" spans="1:23" ht="15.6" x14ac:dyDescent="0.3">
      <c r="A386" s="4" t="str">
        <f t="shared" si="55"/>
        <v/>
      </c>
      <c r="B386" s="8" t="str">
        <f t="shared" si="50"/>
        <v/>
      </c>
      <c r="C386" s="8" t="str">
        <f t="shared" si="51"/>
        <v/>
      </c>
      <c r="D386" s="8" t="str">
        <f t="shared" si="52"/>
        <v/>
      </c>
      <c r="E386" s="15" t="str">
        <f t="shared" si="47"/>
        <v/>
      </c>
      <c r="F386" s="8" t="str">
        <f t="shared" si="53"/>
        <v/>
      </c>
      <c r="G386" s="80" t="str">
        <f t="shared" si="54"/>
        <v/>
      </c>
      <c r="H386" s="21">
        <v>0</v>
      </c>
      <c r="V386" s="8">
        <f t="shared" si="48"/>
        <v>0</v>
      </c>
      <c r="W386" s="1" t="str">
        <f t="shared" si="49"/>
        <v/>
      </c>
    </row>
    <row r="387" spans="1:23" ht="15.6" x14ac:dyDescent="0.3">
      <c r="A387" s="4" t="str">
        <f t="shared" si="55"/>
        <v/>
      </c>
      <c r="B387" s="8" t="str">
        <f t="shared" si="50"/>
        <v/>
      </c>
      <c r="C387" s="8" t="str">
        <f t="shared" si="51"/>
        <v/>
      </c>
      <c r="D387" s="8" t="str">
        <f t="shared" si="52"/>
        <v/>
      </c>
      <c r="E387" s="15" t="str">
        <f t="shared" si="47"/>
        <v/>
      </c>
      <c r="F387" s="8" t="str">
        <f t="shared" si="53"/>
        <v/>
      </c>
      <c r="G387" s="80" t="str">
        <f t="shared" si="54"/>
        <v/>
      </c>
      <c r="H387" s="21">
        <v>0</v>
      </c>
      <c r="V387" s="8">
        <f t="shared" si="48"/>
        <v>0</v>
      </c>
      <c r="W387" s="1" t="str">
        <f t="shared" si="49"/>
        <v/>
      </c>
    </row>
    <row r="388" spans="1:23" ht="15.6" x14ac:dyDescent="0.3">
      <c r="A388" s="4" t="str">
        <f t="shared" si="55"/>
        <v/>
      </c>
      <c r="B388" s="8" t="str">
        <f t="shared" si="50"/>
        <v/>
      </c>
      <c r="C388" s="8" t="str">
        <f t="shared" si="51"/>
        <v/>
      </c>
      <c r="D388" s="8" t="str">
        <f t="shared" si="52"/>
        <v/>
      </c>
      <c r="E388" s="15" t="str">
        <f t="shared" si="47"/>
        <v/>
      </c>
      <c r="F388" s="8" t="str">
        <f t="shared" si="53"/>
        <v/>
      </c>
      <c r="G388" s="80" t="str">
        <f t="shared" si="54"/>
        <v/>
      </c>
      <c r="H388" s="21">
        <v>0</v>
      </c>
      <c r="V388" s="8">
        <f t="shared" si="48"/>
        <v>0</v>
      </c>
      <c r="W388" s="1" t="str">
        <f t="shared" si="49"/>
        <v/>
      </c>
    </row>
    <row r="389" spans="1:23" ht="15.6" x14ac:dyDescent="0.3">
      <c r="A389" s="4" t="str">
        <f t="shared" si="55"/>
        <v/>
      </c>
      <c r="B389" s="8" t="str">
        <f t="shared" si="50"/>
        <v/>
      </c>
      <c r="C389" s="8" t="str">
        <f t="shared" si="51"/>
        <v/>
      </c>
      <c r="D389" s="8" t="str">
        <f t="shared" si="52"/>
        <v/>
      </c>
      <c r="E389" s="15" t="str">
        <f t="shared" ref="E389:E452" si="56">IF(B389&lt;&gt;"",ROUNDUP(MIN(B389+C389,IF($C$9="malejące",IF($H$9="krótszy okr.",$C$1/$C$2+C389,B389/($C$2-A388)+C389),IF($H$9="krótszy okr.",E388,PMT($C$8/12,$C$2-A388,B389*-1,0,0)))),2),"")</f>
        <v/>
      </c>
      <c r="F389" s="8" t="str">
        <f t="shared" si="53"/>
        <v/>
      </c>
      <c r="G389" s="80" t="str">
        <f t="shared" si="54"/>
        <v/>
      </c>
      <c r="H389" s="21">
        <v>0</v>
      </c>
      <c r="V389" s="8">
        <f t="shared" si="48"/>
        <v>0</v>
      </c>
      <c r="W389" s="1" t="str">
        <f t="shared" si="49"/>
        <v/>
      </c>
    </row>
    <row r="390" spans="1:23" ht="15.6" x14ac:dyDescent="0.3">
      <c r="A390" s="4" t="str">
        <f t="shared" si="55"/>
        <v/>
      </c>
      <c r="B390" s="8" t="str">
        <f t="shared" si="50"/>
        <v/>
      </c>
      <c r="C390" s="8" t="str">
        <f t="shared" si="51"/>
        <v/>
      </c>
      <c r="D390" s="8" t="str">
        <f t="shared" si="52"/>
        <v/>
      </c>
      <c r="E390" s="15" t="str">
        <f t="shared" si="56"/>
        <v/>
      </c>
      <c r="F390" s="8" t="str">
        <f t="shared" si="53"/>
        <v/>
      </c>
      <c r="G390" s="80" t="str">
        <f t="shared" si="54"/>
        <v/>
      </c>
      <c r="H390" s="21">
        <v>0</v>
      </c>
      <c r="V390" s="8">
        <f t="shared" si="48"/>
        <v>0</v>
      </c>
      <c r="W390" s="1" t="str">
        <f t="shared" si="49"/>
        <v/>
      </c>
    </row>
    <row r="391" spans="1:23" ht="15.6" x14ac:dyDescent="0.3">
      <c r="A391" s="4" t="str">
        <f t="shared" si="55"/>
        <v/>
      </c>
      <c r="B391" s="8" t="str">
        <f t="shared" si="50"/>
        <v/>
      </c>
      <c r="C391" s="8" t="str">
        <f t="shared" si="51"/>
        <v/>
      </c>
      <c r="D391" s="8" t="str">
        <f t="shared" si="52"/>
        <v/>
      </c>
      <c r="E391" s="15" t="str">
        <f t="shared" si="56"/>
        <v/>
      </c>
      <c r="F391" s="8" t="str">
        <f t="shared" si="53"/>
        <v/>
      </c>
      <c r="G391" s="80" t="str">
        <f t="shared" si="54"/>
        <v/>
      </c>
      <c r="H391" s="21">
        <v>0</v>
      </c>
      <c r="V391" s="8">
        <f t="shared" si="48"/>
        <v>0</v>
      </c>
      <c r="W391" s="1" t="str">
        <f t="shared" si="49"/>
        <v/>
      </c>
    </row>
    <row r="392" spans="1:23" ht="15.6" x14ac:dyDescent="0.3">
      <c r="A392" s="4" t="str">
        <f t="shared" si="55"/>
        <v/>
      </c>
      <c r="B392" s="8" t="str">
        <f t="shared" si="50"/>
        <v/>
      </c>
      <c r="C392" s="8" t="str">
        <f t="shared" si="51"/>
        <v/>
      </c>
      <c r="D392" s="8" t="str">
        <f t="shared" si="52"/>
        <v/>
      </c>
      <c r="E392" s="15" t="str">
        <f t="shared" si="56"/>
        <v/>
      </c>
      <c r="F392" s="8" t="str">
        <f t="shared" si="53"/>
        <v/>
      </c>
      <c r="G392" s="80" t="str">
        <f t="shared" si="54"/>
        <v/>
      </c>
      <c r="H392" s="21">
        <v>0</v>
      </c>
      <c r="V392" s="8">
        <f t="shared" si="48"/>
        <v>0</v>
      </c>
      <c r="W392" s="1" t="str">
        <f t="shared" si="49"/>
        <v/>
      </c>
    </row>
    <row r="393" spans="1:23" ht="15.6" x14ac:dyDescent="0.3">
      <c r="A393" s="4" t="str">
        <f t="shared" si="55"/>
        <v/>
      </c>
      <c r="B393" s="8" t="str">
        <f t="shared" si="50"/>
        <v/>
      </c>
      <c r="C393" s="8" t="str">
        <f t="shared" si="51"/>
        <v/>
      </c>
      <c r="D393" s="8" t="str">
        <f t="shared" si="52"/>
        <v/>
      </c>
      <c r="E393" s="15" t="str">
        <f t="shared" si="56"/>
        <v/>
      </c>
      <c r="F393" s="8" t="str">
        <f t="shared" si="53"/>
        <v/>
      </c>
      <c r="G393" s="80" t="str">
        <f t="shared" si="54"/>
        <v/>
      </c>
      <c r="H393" s="21">
        <v>0</v>
      </c>
      <c r="V393" s="8">
        <f t="shared" si="48"/>
        <v>0</v>
      </c>
      <c r="W393" s="1" t="str">
        <f t="shared" si="49"/>
        <v/>
      </c>
    </row>
    <row r="394" spans="1:23" ht="15.6" x14ac:dyDescent="0.3">
      <c r="A394" s="4" t="str">
        <f t="shared" si="55"/>
        <v/>
      </c>
      <c r="B394" s="8" t="str">
        <f t="shared" si="50"/>
        <v/>
      </c>
      <c r="C394" s="8" t="str">
        <f t="shared" si="51"/>
        <v/>
      </c>
      <c r="D394" s="8" t="str">
        <f t="shared" si="52"/>
        <v/>
      </c>
      <c r="E394" s="15" t="str">
        <f t="shared" si="56"/>
        <v/>
      </c>
      <c r="F394" s="8" t="str">
        <f t="shared" si="53"/>
        <v/>
      </c>
      <c r="G394" s="80" t="str">
        <f t="shared" si="54"/>
        <v/>
      </c>
      <c r="H394" s="21">
        <v>0</v>
      </c>
      <c r="V394" s="8">
        <f t="shared" si="48"/>
        <v>0</v>
      </c>
      <c r="W394" s="1" t="str">
        <f t="shared" si="49"/>
        <v/>
      </c>
    </row>
    <row r="395" spans="1:23" ht="15.6" x14ac:dyDescent="0.3">
      <c r="A395" s="4" t="str">
        <f t="shared" si="55"/>
        <v/>
      </c>
      <c r="B395" s="8" t="str">
        <f t="shared" si="50"/>
        <v/>
      </c>
      <c r="C395" s="8" t="str">
        <f t="shared" si="51"/>
        <v/>
      </c>
      <c r="D395" s="8" t="str">
        <f t="shared" si="52"/>
        <v/>
      </c>
      <c r="E395" s="15" t="str">
        <f t="shared" si="56"/>
        <v/>
      </c>
      <c r="F395" s="8" t="str">
        <f t="shared" si="53"/>
        <v/>
      </c>
      <c r="G395" s="80" t="str">
        <f t="shared" si="54"/>
        <v/>
      </c>
      <c r="H395" s="21">
        <v>0</v>
      </c>
      <c r="V395" s="8">
        <f t="shared" si="48"/>
        <v>0</v>
      </c>
      <c r="W395" s="1" t="str">
        <f t="shared" si="49"/>
        <v/>
      </c>
    </row>
    <row r="396" spans="1:23" ht="15.6" x14ac:dyDescent="0.3">
      <c r="A396" s="4" t="str">
        <f t="shared" si="55"/>
        <v/>
      </c>
      <c r="B396" s="8" t="str">
        <f t="shared" si="50"/>
        <v/>
      </c>
      <c r="C396" s="8" t="str">
        <f t="shared" si="51"/>
        <v/>
      </c>
      <c r="D396" s="8" t="str">
        <f t="shared" si="52"/>
        <v/>
      </c>
      <c r="E396" s="15" t="str">
        <f t="shared" si="56"/>
        <v/>
      </c>
      <c r="F396" s="8" t="str">
        <f t="shared" si="53"/>
        <v/>
      </c>
      <c r="G396" s="80" t="str">
        <f t="shared" si="54"/>
        <v/>
      </c>
      <c r="H396" s="21">
        <v>0</v>
      </c>
      <c r="V396" s="8">
        <f t="shared" ref="V396:V459" si="57">IF(A396&lt;&gt;"",MIN(H396,B396-D396),0)</f>
        <v>0</v>
      </c>
      <c r="W396" s="1" t="str">
        <f t="shared" ref="W396:W459" si="58">IF(A396&lt;&gt;"",1,"")</f>
        <v/>
      </c>
    </row>
    <row r="397" spans="1:23" ht="15.6" x14ac:dyDescent="0.3">
      <c r="A397" s="4" t="str">
        <f t="shared" si="55"/>
        <v/>
      </c>
      <c r="B397" s="8" t="str">
        <f t="shared" ref="B397:B460" si="59">IF(B396&lt;&gt;"",IF(ROUND(B396-D396-H396,2)&gt;0,ROUND(B396-D396-H396,2),""),"")</f>
        <v/>
      </c>
      <c r="C397" s="8" t="str">
        <f t="shared" ref="C397:C460" si="60">IF(B397&lt;&gt;"",MAX(0,ROUND(B397*($C$3)/12,2)),"")</f>
        <v/>
      </c>
      <c r="D397" s="8" t="str">
        <f t="shared" ref="D397:D460" si="61">IF(B397&lt;&gt;"",MIN(E397-C397,B397),"")</f>
        <v/>
      </c>
      <c r="E397" s="15" t="str">
        <f t="shared" si="56"/>
        <v/>
      </c>
      <c r="F397" s="8" t="str">
        <f t="shared" ref="F397:F460" si="62">IF(B397&lt;&gt;"",IF(A397&lt;=120,MAX(0,ROUND(B397*(MAX(($C$3-$W$2)*$W$3,0))/12-$W$6-$W$5,2)),""),"")</f>
        <v/>
      </c>
      <c r="G397" s="80" t="str">
        <f t="shared" ref="G397:G460" si="63">IF(B397&lt;&gt;"",IF(F397&lt;&gt;"",MAX(0,E397-F397),MAX(0,E397)),"")</f>
        <v/>
      </c>
      <c r="H397" s="21">
        <v>0</v>
      </c>
      <c r="V397" s="8">
        <f t="shared" si="57"/>
        <v>0</v>
      </c>
      <c r="W397" s="1" t="str">
        <f t="shared" si="58"/>
        <v/>
      </c>
    </row>
    <row r="398" spans="1:23" ht="15.6" x14ac:dyDescent="0.3">
      <c r="A398" s="4" t="str">
        <f t="shared" si="55"/>
        <v/>
      </c>
      <c r="B398" s="8" t="str">
        <f t="shared" si="59"/>
        <v/>
      </c>
      <c r="C398" s="8" t="str">
        <f t="shared" si="60"/>
        <v/>
      </c>
      <c r="D398" s="8" t="str">
        <f t="shared" si="61"/>
        <v/>
      </c>
      <c r="E398" s="15" t="str">
        <f t="shared" si="56"/>
        <v/>
      </c>
      <c r="F398" s="8" t="str">
        <f t="shared" si="62"/>
        <v/>
      </c>
      <c r="G398" s="80" t="str">
        <f t="shared" si="63"/>
        <v/>
      </c>
      <c r="H398" s="21">
        <v>0</v>
      </c>
      <c r="V398" s="8">
        <f t="shared" si="57"/>
        <v>0</v>
      </c>
      <c r="W398" s="1" t="str">
        <f t="shared" si="58"/>
        <v/>
      </c>
    </row>
    <row r="399" spans="1:23" ht="15.6" x14ac:dyDescent="0.3">
      <c r="A399" s="4" t="str">
        <f t="shared" si="55"/>
        <v/>
      </c>
      <c r="B399" s="8" t="str">
        <f t="shared" si="59"/>
        <v/>
      </c>
      <c r="C399" s="8" t="str">
        <f t="shared" si="60"/>
        <v/>
      </c>
      <c r="D399" s="8" t="str">
        <f t="shared" si="61"/>
        <v/>
      </c>
      <c r="E399" s="15" t="str">
        <f t="shared" si="56"/>
        <v/>
      </c>
      <c r="F399" s="8" t="str">
        <f t="shared" si="62"/>
        <v/>
      </c>
      <c r="G399" s="80" t="str">
        <f t="shared" si="63"/>
        <v/>
      </c>
      <c r="H399" s="21">
        <v>0</v>
      </c>
      <c r="V399" s="8">
        <f t="shared" si="57"/>
        <v>0</v>
      </c>
      <c r="W399" s="1" t="str">
        <f t="shared" si="58"/>
        <v/>
      </c>
    </row>
    <row r="400" spans="1:23" ht="15.6" x14ac:dyDescent="0.3">
      <c r="A400" s="4" t="str">
        <f t="shared" si="55"/>
        <v/>
      </c>
      <c r="B400" s="8" t="str">
        <f t="shared" si="59"/>
        <v/>
      </c>
      <c r="C400" s="8" t="str">
        <f t="shared" si="60"/>
        <v/>
      </c>
      <c r="D400" s="8" t="str">
        <f t="shared" si="61"/>
        <v/>
      </c>
      <c r="E400" s="15" t="str">
        <f t="shared" si="56"/>
        <v/>
      </c>
      <c r="F400" s="8" t="str">
        <f t="shared" si="62"/>
        <v/>
      </c>
      <c r="G400" s="80" t="str">
        <f t="shared" si="63"/>
        <v/>
      </c>
      <c r="H400" s="21">
        <v>0</v>
      </c>
      <c r="V400" s="8">
        <f t="shared" si="57"/>
        <v>0</v>
      </c>
      <c r="W400" s="1" t="str">
        <f t="shared" si="58"/>
        <v/>
      </c>
    </row>
    <row r="401" spans="1:23" ht="15.6" x14ac:dyDescent="0.3">
      <c r="A401" s="4" t="str">
        <f t="shared" si="55"/>
        <v/>
      </c>
      <c r="B401" s="8" t="str">
        <f t="shared" si="59"/>
        <v/>
      </c>
      <c r="C401" s="8" t="str">
        <f t="shared" si="60"/>
        <v/>
      </c>
      <c r="D401" s="8" t="str">
        <f t="shared" si="61"/>
        <v/>
      </c>
      <c r="E401" s="15" t="str">
        <f t="shared" si="56"/>
        <v/>
      </c>
      <c r="F401" s="8" t="str">
        <f t="shared" si="62"/>
        <v/>
      </c>
      <c r="G401" s="80" t="str">
        <f t="shared" si="63"/>
        <v/>
      </c>
      <c r="H401" s="21">
        <v>0</v>
      </c>
      <c r="V401" s="8">
        <f t="shared" si="57"/>
        <v>0</v>
      </c>
      <c r="W401" s="1" t="str">
        <f t="shared" si="58"/>
        <v/>
      </c>
    </row>
    <row r="402" spans="1:23" ht="15.6" x14ac:dyDescent="0.3">
      <c r="A402" s="4" t="str">
        <f t="shared" ref="A402:A465" si="64">IF(B402&lt;&gt;"",A401+1,"")</f>
        <v/>
      </c>
      <c r="B402" s="8" t="str">
        <f t="shared" si="59"/>
        <v/>
      </c>
      <c r="C402" s="8" t="str">
        <f t="shared" si="60"/>
        <v/>
      </c>
      <c r="D402" s="8" t="str">
        <f t="shared" si="61"/>
        <v/>
      </c>
      <c r="E402" s="15" t="str">
        <f t="shared" si="56"/>
        <v/>
      </c>
      <c r="F402" s="8" t="str">
        <f t="shared" si="62"/>
        <v/>
      </c>
      <c r="G402" s="80" t="str">
        <f t="shared" si="63"/>
        <v/>
      </c>
      <c r="H402" s="21">
        <v>0</v>
      </c>
      <c r="V402" s="8">
        <f t="shared" si="57"/>
        <v>0</v>
      </c>
      <c r="W402" s="1" t="str">
        <f t="shared" si="58"/>
        <v/>
      </c>
    </row>
    <row r="403" spans="1:23" ht="15.6" x14ac:dyDescent="0.3">
      <c r="A403" s="4" t="str">
        <f t="shared" si="64"/>
        <v/>
      </c>
      <c r="B403" s="8" t="str">
        <f t="shared" si="59"/>
        <v/>
      </c>
      <c r="C403" s="8" t="str">
        <f t="shared" si="60"/>
        <v/>
      </c>
      <c r="D403" s="8" t="str">
        <f t="shared" si="61"/>
        <v/>
      </c>
      <c r="E403" s="15" t="str">
        <f t="shared" si="56"/>
        <v/>
      </c>
      <c r="F403" s="8" t="str">
        <f t="shared" si="62"/>
        <v/>
      </c>
      <c r="G403" s="80" t="str">
        <f t="shared" si="63"/>
        <v/>
      </c>
      <c r="H403" s="21">
        <v>0</v>
      </c>
      <c r="V403" s="8">
        <f t="shared" si="57"/>
        <v>0</v>
      </c>
      <c r="W403" s="1" t="str">
        <f t="shared" si="58"/>
        <v/>
      </c>
    </row>
    <row r="404" spans="1:23" ht="15.6" x14ac:dyDescent="0.3">
      <c r="A404" s="4" t="str">
        <f t="shared" si="64"/>
        <v/>
      </c>
      <c r="B404" s="8" t="str">
        <f t="shared" si="59"/>
        <v/>
      </c>
      <c r="C404" s="8" t="str">
        <f t="shared" si="60"/>
        <v/>
      </c>
      <c r="D404" s="8" t="str">
        <f t="shared" si="61"/>
        <v/>
      </c>
      <c r="E404" s="15" t="str">
        <f t="shared" si="56"/>
        <v/>
      </c>
      <c r="F404" s="8" t="str">
        <f t="shared" si="62"/>
        <v/>
      </c>
      <c r="G404" s="80" t="str">
        <f t="shared" si="63"/>
        <v/>
      </c>
      <c r="H404" s="21">
        <v>0</v>
      </c>
      <c r="V404" s="8">
        <f t="shared" si="57"/>
        <v>0</v>
      </c>
      <c r="W404" s="1" t="str">
        <f t="shared" si="58"/>
        <v/>
      </c>
    </row>
    <row r="405" spans="1:23" ht="15.6" x14ac:dyDescent="0.3">
      <c r="A405" s="4" t="str">
        <f t="shared" si="64"/>
        <v/>
      </c>
      <c r="B405" s="8" t="str">
        <f t="shared" si="59"/>
        <v/>
      </c>
      <c r="C405" s="8" t="str">
        <f t="shared" si="60"/>
        <v/>
      </c>
      <c r="D405" s="8" t="str">
        <f t="shared" si="61"/>
        <v/>
      </c>
      <c r="E405" s="15" t="str">
        <f t="shared" si="56"/>
        <v/>
      </c>
      <c r="F405" s="8" t="str">
        <f t="shared" si="62"/>
        <v/>
      </c>
      <c r="G405" s="80" t="str">
        <f t="shared" si="63"/>
        <v/>
      </c>
      <c r="H405" s="21">
        <v>0</v>
      </c>
      <c r="V405" s="8">
        <f t="shared" si="57"/>
        <v>0</v>
      </c>
      <c r="W405" s="1" t="str">
        <f t="shared" si="58"/>
        <v/>
      </c>
    </row>
    <row r="406" spans="1:23" ht="15.6" x14ac:dyDescent="0.3">
      <c r="A406" s="4" t="str">
        <f t="shared" si="64"/>
        <v/>
      </c>
      <c r="B406" s="8" t="str">
        <f t="shared" si="59"/>
        <v/>
      </c>
      <c r="C406" s="8" t="str">
        <f t="shared" si="60"/>
        <v/>
      </c>
      <c r="D406" s="8" t="str">
        <f t="shared" si="61"/>
        <v/>
      </c>
      <c r="E406" s="15" t="str">
        <f t="shared" si="56"/>
        <v/>
      </c>
      <c r="F406" s="8" t="str">
        <f t="shared" si="62"/>
        <v/>
      </c>
      <c r="G406" s="80" t="str">
        <f t="shared" si="63"/>
        <v/>
      </c>
      <c r="H406" s="21">
        <v>0</v>
      </c>
      <c r="V406" s="8">
        <f t="shared" si="57"/>
        <v>0</v>
      </c>
      <c r="W406" s="1" t="str">
        <f t="shared" si="58"/>
        <v/>
      </c>
    </row>
    <row r="407" spans="1:23" ht="15.6" x14ac:dyDescent="0.3">
      <c r="A407" s="4" t="str">
        <f t="shared" si="64"/>
        <v/>
      </c>
      <c r="B407" s="8" t="str">
        <f t="shared" si="59"/>
        <v/>
      </c>
      <c r="C407" s="8" t="str">
        <f t="shared" si="60"/>
        <v/>
      </c>
      <c r="D407" s="8" t="str">
        <f t="shared" si="61"/>
        <v/>
      </c>
      <c r="E407" s="15" t="str">
        <f t="shared" si="56"/>
        <v/>
      </c>
      <c r="F407" s="8" t="str">
        <f t="shared" si="62"/>
        <v/>
      </c>
      <c r="G407" s="80" t="str">
        <f t="shared" si="63"/>
        <v/>
      </c>
      <c r="H407" s="21">
        <v>0</v>
      </c>
      <c r="V407" s="8">
        <f t="shared" si="57"/>
        <v>0</v>
      </c>
      <c r="W407" s="1" t="str">
        <f t="shared" si="58"/>
        <v/>
      </c>
    </row>
    <row r="408" spans="1:23" ht="15.6" x14ac:dyDescent="0.3">
      <c r="A408" s="4" t="str">
        <f t="shared" si="64"/>
        <v/>
      </c>
      <c r="B408" s="8" t="str">
        <f t="shared" si="59"/>
        <v/>
      </c>
      <c r="C408" s="8" t="str">
        <f t="shared" si="60"/>
        <v/>
      </c>
      <c r="D408" s="8" t="str">
        <f t="shared" si="61"/>
        <v/>
      </c>
      <c r="E408" s="15" t="str">
        <f t="shared" si="56"/>
        <v/>
      </c>
      <c r="F408" s="8" t="str">
        <f t="shared" si="62"/>
        <v/>
      </c>
      <c r="G408" s="80" t="str">
        <f t="shared" si="63"/>
        <v/>
      </c>
      <c r="H408" s="21">
        <v>0</v>
      </c>
      <c r="V408" s="8">
        <f t="shared" si="57"/>
        <v>0</v>
      </c>
      <c r="W408" s="1" t="str">
        <f t="shared" si="58"/>
        <v/>
      </c>
    </row>
    <row r="409" spans="1:23" ht="15.6" x14ac:dyDescent="0.3">
      <c r="A409" s="4" t="str">
        <f t="shared" si="64"/>
        <v/>
      </c>
      <c r="B409" s="8" t="str">
        <f t="shared" si="59"/>
        <v/>
      </c>
      <c r="C409" s="8" t="str">
        <f t="shared" si="60"/>
        <v/>
      </c>
      <c r="D409" s="8" t="str">
        <f t="shared" si="61"/>
        <v/>
      </c>
      <c r="E409" s="15" t="str">
        <f t="shared" si="56"/>
        <v/>
      </c>
      <c r="F409" s="8" t="str">
        <f t="shared" si="62"/>
        <v/>
      </c>
      <c r="G409" s="80" t="str">
        <f t="shared" si="63"/>
        <v/>
      </c>
      <c r="H409" s="21">
        <v>0</v>
      </c>
      <c r="V409" s="8">
        <f t="shared" si="57"/>
        <v>0</v>
      </c>
      <c r="W409" s="1" t="str">
        <f t="shared" si="58"/>
        <v/>
      </c>
    </row>
    <row r="410" spans="1:23" ht="15.6" x14ac:dyDescent="0.3">
      <c r="A410" s="4" t="str">
        <f t="shared" si="64"/>
        <v/>
      </c>
      <c r="B410" s="8" t="str">
        <f t="shared" si="59"/>
        <v/>
      </c>
      <c r="C410" s="8" t="str">
        <f t="shared" si="60"/>
        <v/>
      </c>
      <c r="D410" s="8" t="str">
        <f t="shared" si="61"/>
        <v/>
      </c>
      <c r="E410" s="15" t="str">
        <f t="shared" si="56"/>
        <v/>
      </c>
      <c r="F410" s="8" t="str">
        <f t="shared" si="62"/>
        <v/>
      </c>
      <c r="G410" s="80" t="str">
        <f t="shared" si="63"/>
        <v/>
      </c>
      <c r="H410" s="21">
        <v>0</v>
      </c>
      <c r="V410" s="8">
        <f t="shared" si="57"/>
        <v>0</v>
      </c>
      <c r="W410" s="1" t="str">
        <f t="shared" si="58"/>
        <v/>
      </c>
    </row>
    <row r="411" spans="1:23" ht="15.6" x14ac:dyDescent="0.3">
      <c r="A411" s="4" t="str">
        <f t="shared" si="64"/>
        <v/>
      </c>
      <c r="B411" s="8" t="str">
        <f t="shared" si="59"/>
        <v/>
      </c>
      <c r="C411" s="8" t="str">
        <f t="shared" si="60"/>
        <v/>
      </c>
      <c r="D411" s="8" t="str">
        <f t="shared" si="61"/>
        <v/>
      </c>
      <c r="E411" s="15" t="str">
        <f t="shared" si="56"/>
        <v/>
      </c>
      <c r="F411" s="8" t="str">
        <f t="shared" si="62"/>
        <v/>
      </c>
      <c r="G411" s="80" t="str">
        <f t="shared" si="63"/>
        <v/>
      </c>
      <c r="H411" s="21">
        <v>0</v>
      </c>
      <c r="V411" s="8">
        <f t="shared" si="57"/>
        <v>0</v>
      </c>
      <c r="W411" s="1" t="str">
        <f t="shared" si="58"/>
        <v/>
      </c>
    </row>
    <row r="412" spans="1:23" ht="15.6" x14ac:dyDescent="0.3">
      <c r="A412" s="4" t="str">
        <f t="shared" si="64"/>
        <v/>
      </c>
      <c r="B412" s="8" t="str">
        <f t="shared" si="59"/>
        <v/>
      </c>
      <c r="C412" s="8" t="str">
        <f t="shared" si="60"/>
        <v/>
      </c>
      <c r="D412" s="8" t="str">
        <f t="shared" si="61"/>
        <v/>
      </c>
      <c r="E412" s="15" t="str">
        <f t="shared" si="56"/>
        <v/>
      </c>
      <c r="F412" s="8" t="str">
        <f t="shared" si="62"/>
        <v/>
      </c>
      <c r="G412" s="80" t="str">
        <f t="shared" si="63"/>
        <v/>
      </c>
      <c r="H412" s="21">
        <v>0</v>
      </c>
      <c r="V412" s="8">
        <f t="shared" si="57"/>
        <v>0</v>
      </c>
      <c r="W412" s="1" t="str">
        <f t="shared" si="58"/>
        <v/>
      </c>
    </row>
    <row r="413" spans="1:23" ht="15.6" x14ac:dyDescent="0.3">
      <c r="A413" s="4" t="str">
        <f t="shared" si="64"/>
        <v/>
      </c>
      <c r="B413" s="8" t="str">
        <f t="shared" si="59"/>
        <v/>
      </c>
      <c r="C413" s="8" t="str">
        <f t="shared" si="60"/>
        <v/>
      </c>
      <c r="D413" s="8" t="str">
        <f t="shared" si="61"/>
        <v/>
      </c>
      <c r="E413" s="15" t="str">
        <f t="shared" si="56"/>
        <v/>
      </c>
      <c r="F413" s="8" t="str">
        <f t="shared" si="62"/>
        <v/>
      </c>
      <c r="G413" s="80" t="str">
        <f t="shared" si="63"/>
        <v/>
      </c>
      <c r="H413" s="21">
        <v>0</v>
      </c>
      <c r="V413" s="8">
        <f t="shared" si="57"/>
        <v>0</v>
      </c>
      <c r="W413" s="1" t="str">
        <f t="shared" si="58"/>
        <v/>
      </c>
    </row>
    <row r="414" spans="1:23" ht="15.6" x14ac:dyDescent="0.3">
      <c r="A414" s="4" t="str">
        <f t="shared" si="64"/>
        <v/>
      </c>
      <c r="B414" s="8" t="str">
        <f t="shared" si="59"/>
        <v/>
      </c>
      <c r="C414" s="8" t="str">
        <f t="shared" si="60"/>
        <v/>
      </c>
      <c r="D414" s="8" t="str">
        <f t="shared" si="61"/>
        <v/>
      </c>
      <c r="E414" s="15" t="str">
        <f t="shared" si="56"/>
        <v/>
      </c>
      <c r="F414" s="8" t="str">
        <f t="shared" si="62"/>
        <v/>
      </c>
      <c r="G414" s="80" t="str">
        <f t="shared" si="63"/>
        <v/>
      </c>
      <c r="H414" s="21">
        <v>0</v>
      </c>
      <c r="V414" s="8">
        <f t="shared" si="57"/>
        <v>0</v>
      </c>
      <c r="W414" s="1" t="str">
        <f t="shared" si="58"/>
        <v/>
      </c>
    </row>
    <row r="415" spans="1:23" ht="15.6" x14ac:dyDescent="0.3">
      <c r="A415" s="4" t="str">
        <f t="shared" si="64"/>
        <v/>
      </c>
      <c r="B415" s="8" t="str">
        <f t="shared" si="59"/>
        <v/>
      </c>
      <c r="C415" s="8" t="str">
        <f t="shared" si="60"/>
        <v/>
      </c>
      <c r="D415" s="8" t="str">
        <f t="shared" si="61"/>
        <v/>
      </c>
      <c r="E415" s="15" t="str">
        <f t="shared" si="56"/>
        <v/>
      </c>
      <c r="F415" s="8" t="str">
        <f t="shared" si="62"/>
        <v/>
      </c>
      <c r="G415" s="80" t="str">
        <f t="shared" si="63"/>
        <v/>
      </c>
      <c r="H415" s="21">
        <v>0</v>
      </c>
      <c r="V415" s="8">
        <f t="shared" si="57"/>
        <v>0</v>
      </c>
      <c r="W415" s="1" t="str">
        <f t="shared" si="58"/>
        <v/>
      </c>
    </row>
    <row r="416" spans="1:23" ht="15.6" x14ac:dyDescent="0.3">
      <c r="A416" s="4" t="str">
        <f t="shared" si="64"/>
        <v/>
      </c>
      <c r="B416" s="8" t="str">
        <f t="shared" si="59"/>
        <v/>
      </c>
      <c r="C416" s="8" t="str">
        <f t="shared" si="60"/>
        <v/>
      </c>
      <c r="D416" s="8" t="str">
        <f t="shared" si="61"/>
        <v/>
      </c>
      <c r="E416" s="15" t="str">
        <f t="shared" si="56"/>
        <v/>
      </c>
      <c r="F416" s="8" t="str">
        <f t="shared" si="62"/>
        <v/>
      </c>
      <c r="G416" s="80" t="str">
        <f t="shared" si="63"/>
        <v/>
      </c>
      <c r="H416" s="21">
        <v>0</v>
      </c>
      <c r="V416" s="8">
        <f t="shared" si="57"/>
        <v>0</v>
      </c>
      <c r="W416" s="1" t="str">
        <f t="shared" si="58"/>
        <v/>
      </c>
    </row>
    <row r="417" spans="1:23" ht="15.6" x14ac:dyDescent="0.3">
      <c r="A417" s="4" t="str">
        <f t="shared" si="64"/>
        <v/>
      </c>
      <c r="B417" s="8" t="str">
        <f t="shared" si="59"/>
        <v/>
      </c>
      <c r="C417" s="8" t="str">
        <f t="shared" si="60"/>
        <v/>
      </c>
      <c r="D417" s="8" t="str">
        <f t="shared" si="61"/>
        <v/>
      </c>
      <c r="E417" s="15" t="str">
        <f t="shared" si="56"/>
        <v/>
      </c>
      <c r="F417" s="8" t="str">
        <f t="shared" si="62"/>
        <v/>
      </c>
      <c r="G417" s="80" t="str">
        <f t="shared" si="63"/>
        <v/>
      </c>
      <c r="H417" s="21">
        <v>0</v>
      </c>
      <c r="V417" s="8">
        <f t="shared" si="57"/>
        <v>0</v>
      </c>
      <c r="W417" s="1" t="str">
        <f t="shared" si="58"/>
        <v/>
      </c>
    </row>
    <row r="418" spans="1:23" ht="15.6" x14ac:dyDescent="0.3">
      <c r="A418" s="4" t="str">
        <f t="shared" si="64"/>
        <v/>
      </c>
      <c r="B418" s="8" t="str">
        <f t="shared" si="59"/>
        <v/>
      </c>
      <c r="C418" s="8" t="str">
        <f t="shared" si="60"/>
        <v/>
      </c>
      <c r="D418" s="8" t="str">
        <f t="shared" si="61"/>
        <v/>
      </c>
      <c r="E418" s="15" t="str">
        <f t="shared" si="56"/>
        <v/>
      </c>
      <c r="F418" s="8" t="str">
        <f t="shared" si="62"/>
        <v/>
      </c>
      <c r="G418" s="80" t="str">
        <f t="shared" si="63"/>
        <v/>
      </c>
      <c r="H418" s="21">
        <v>0</v>
      </c>
      <c r="V418" s="8">
        <f t="shared" si="57"/>
        <v>0</v>
      </c>
      <c r="W418" s="1" t="str">
        <f t="shared" si="58"/>
        <v/>
      </c>
    </row>
    <row r="419" spans="1:23" ht="15.6" x14ac:dyDescent="0.3">
      <c r="A419" s="4" t="str">
        <f t="shared" si="64"/>
        <v/>
      </c>
      <c r="B419" s="8" t="str">
        <f t="shared" si="59"/>
        <v/>
      </c>
      <c r="C419" s="8" t="str">
        <f t="shared" si="60"/>
        <v/>
      </c>
      <c r="D419" s="8" t="str">
        <f t="shared" si="61"/>
        <v/>
      </c>
      <c r="E419" s="15" t="str">
        <f t="shared" si="56"/>
        <v/>
      </c>
      <c r="F419" s="8" t="str">
        <f t="shared" si="62"/>
        <v/>
      </c>
      <c r="G419" s="80" t="str">
        <f t="shared" si="63"/>
        <v/>
      </c>
      <c r="H419" s="21">
        <v>0</v>
      </c>
      <c r="V419" s="8">
        <f t="shared" si="57"/>
        <v>0</v>
      </c>
      <c r="W419" s="1" t="str">
        <f t="shared" si="58"/>
        <v/>
      </c>
    </row>
    <row r="420" spans="1:23" ht="15.6" x14ac:dyDescent="0.3">
      <c r="A420" s="4" t="str">
        <f t="shared" si="64"/>
        <v/>
      </c>
      <c r="B420" s="8" t="str">
        <f t="shared" si="59"/>
        <v/>
      </c>
      <c r="C420" s="8" t="str">
        <f t="shared" si="60"/>
        <v/>
      </c>
      <c r="D420" s="8" t="str">
        <f t="shared" si="61"/>
        <v/>
      </c>
      <c r="E420" s="15" t="str">
        <f t="shared" si="56"/>
        <v/>
      </c>
      <c r="F420" s="8" t="str">
        <f t="shared" si="62"/>
        <v/>
      </c>
      <c r="G420" s="80" t="str">
        <f t="shared" si="63"/>
        <v/>
      </c>
      <c r="H420" s="21">
        <v>0</v>
      </c>
      <c r="V420" s="8">
        <f t="shared" si="57"/>
        <v>0</v>
      </c>
      <c r="W420" s="1" t="str">
        <f t="shared" si="58"/>
        <v/>
      </c>
    </row>
    <row r="421" spans="1:23" ht="15.6" x14ac:dyDescent="0.3">
      <c r="A421" s="4" t="str">
        <f t="shared" si="64"/>
        <v/>
      </c>
      <c r="B421" s="8" t="str">
        <f t="shared" si="59"/>
        <v/>
      </c>
      <c r="C421" s="8" t="str">
        <f t="shared" si="60"/>
        <v/>
      </c>
      <c r="D421" s="8" t="str">
        <f t="shared" si="61"/>
        <v/>
      </c>
      <c r="E421" s="15" t="str">
        <f t="shared" si="56"/>
        <v/>
      </c>
      <c r="F421" s="8" t="str">
        <f t="shared" si="62"/>
        <v/>
      </c>
      <c r="G421" s="80" t="str">
        <f t="shared" si="63"/>
        <v/>
      </c>
      <c r="H421" s="21">
        <v>0</v>
      </c>
      <c r="V421" s="8">
        <f t="shared" si="57"/>
        <v>0</v>
      </c>
      <c r="W421" s="1" t="str">
        <f t="shared" si="58"/>
        <v/>
      </c>
    </row>
    <row r="422" spans="1:23" ht="15.6" x14ac:dyDescent="0.3">
      <c r="A422" s="4" t="str">
        <f t="shared" si="64"/>
        <v/>
      </c>
      <c r="B422" s="8" t="str">
        <f t="shared" si="59"/>
        <v/>
      </c>
      <c r="C422" s="8" t="str">
        <f t="shared" si="60"/>
        <v/>
      </c>
      <c r="D422" s="8" t="str">
        <f t="shared" si="61"/>
        <v/>
      </c>
      <c r="E422" s="15" t="str">
        <f t="shared" si="56"/>
        <v/>
      </c>
      <c r="F422" s="8" t="str">
        <f t="shared" si="62"/>
        <v/>
      </c>
      <c r="G422" s="80" t="str">
        <f t="shared" si="63"/>
        <v/>
      </c>
      <c r="H422" s="21">
        <v>0</v>
      </c>
      <c r="V422" s="8">
        <f t="shared" si="57"/>
        <v>0</v>
      </c>
      <c r="W422" s="1" t="str">
        <f t="shared" si="58"/>
        <v/>
      </c>
    </row>
    <row r="423" spans="1:23" ht="15.6" x14ac:dyDescent="0.3">
      <c r="A423" s="4" t="str">
        <f t="shared" si="64"/>
        <v/>
      </c>
      <c r="B423" s="8" t="str">
        <f t="shared" si="59"/>
        <v/>
      </c>
      <c r="C423" s="8" t="str">
        <f t="shared" si="60"/>
        <v/>
      </c>
      <c r="D423" s="8" t="str">
        <f t="shared" si="61"/>
        <v/>
      </c>
      <c r="E423" s="15" t="str">
        <f t="shared" si="56"/>
        <v/>
      </c>
      <c r="F423" s="8" t="str">
        <f t="shared" si="62"/>
        <v/>
      </c>
      <c r="G423" s="80" t="str">
        <f t="shared" si="63"/>
        <v/>
      </c>
      <c r="H423" s="21">
        <v>0</v>
      </c>
      <c r="V423" s="8">
        <f t="shared" si="57"/>
        <v>0</v>
      </c>
      <c r="W423" s="1" t="str">
        <f t="shared" si="58"/>
        <v/>
      </c>
    </row>
    <row r="424" spans="1:23" ht="15.6" x14ac:dyDescent="0.3">
      <c r="A424" s="4" t="str">
        <f t="shared" si="64"/>
        <v/>
      </c>
      <c r="B424" s="8" t="str">
        <f t="shared" si="59"/>
        <v/>
      </c>
      <c r="C424" s="8" t="str">
        <f t="shared" si="60"/>
        <v/>
      </c>
      <c r="D424" s="8" t="str">
        <f t="shared" si="61"/>
        <v/>
      </c>
      <c r="E424" s="15" t="str">
        <f t="shared" si="56"/>
        <v/>
      </c>
      <c r="F424" s="8" t="str">
        <f t="shared" si="62"/>
        <v/>
      </c>
      <c r="G424" s="80" t="str">
        <f t="shared" si="63"/>
        <v/>
      </c>
      <c r="H424" s="21">
        <v>0</v>
      </c>
      <c r="V424" s="8">
        <f t="shared" si="57"/>
        <v>0</v>
      </c>
      <c r="W424" s="1" t="str">
        <f t="shared" si="58"/>
        <v/>
      </c>
    </row>
    <row r="425" spans="1:23" ht="15.6" x14ac:dyDescent="0.3">
      <c r="A425" s="4" t="str">
        <f t="shared" si="64"/>
        <v/>
      </c>
      <c r="B425" s="8" t="str">
        <f t="shared" si="59"/>
        <v/>
      </c>
      <c r="C425" s="8" t="str">
        <f t="shared" si="60"/>
        <v/>
      </c>
      <c r="D425" s="8" t="str">
        <f t="shared" si="61"/>
        <v/>
      </c>
      <c r="E425" s="15" t="str">
        <f t="shared" si="56"/>
        <v/>
      </c>
      <c r="F425" s="8" t="str">
        <f t="shared" si="62"/>
        <v/>
      </c>
      <c r="G425" s="80" t="str">
        <f t="shared" si="63"/>
        <v/>
      </c>
      <c r="H425" s="21">
        <v>0</v>
      </c>
      <c r="V425" s="8">
        <f t="shared" si="57"/>
        <v>0</v>
      </c>
      <c r="W425" s="1" t="str">
        <f t="shared" si="58"/>
        <v/>
      </c>
    </row>
    <row r="426" spans="1:23" ht="15.6" x14ac:dyDescent="0.3">
      <c r="A426" s="4" t="str">
        <f t="shared" si="64"/>
        <v/>
      </c>
      <c r="B426" s="8" t="str">
        <f t="shared" si="59"/>
        <v/>
      </c>
      <c r="C426" s="8" t="str">
        <f t="shared" si="60"/>
        <v/>
      </c>
      <c r="D426" s="8" t="str">
        <f t="shared" si="61"/>
        <v/>
      </c>
      <c r="E426" s="15" t="str">
        <f t="shared" si="56"/>
        <v/>
      </c>
      <c r="F426" s="8" t="str">
        <f t="shared" si="62"/>
        <v/>
      </c>
      <c r="G426" s="80" t="str">
        <f t="shared" si="63"/>
        <v/>
      </c>
      <c r="H426" s="21">
        <v>0</v>
      </c>
      <c r="V426" s="8">
        <f t="shared" si="57"/>
        <v>0</v>
      </c>
      <c r="W426" s="1" t="str">
        <f t="shared" si="58"/>
        <v/>
      </c>
    </row>
    <row r="427" spans="1:23" ht="15.6" x14ac:dyDescent="0.3">
      <c r="A427" s="4" t="str">
        <f t="shared" si="64"/>
        <v/>
      </c>
      <c r="B427" s="8" t="str">
        <f t="shared" si="59"/>
        <v/>
      </c>
      <c r="C427" s="8" t="str">
        <f t="shared" si="60"/>
        <v/>
      </c>
      <c r="D427" s="8" t="str">
        <f t="shared" si="61"/>
        <v/>
      </c>
      <c r="E427" s="15" t="str">
        <f t="shared" si="56"/>
        <v/>
      </c>
      <c r="F427" s="8" t="str">
        <f t="shared" si="62"/>
        <v/>
      </c>
      <c r="G427" s="80" t="str">
        <f t="shared" si="63"/>
        <v/>
      </c>
      <c r="H427" s="21">
        <v>0</v>
      </c>
      <c r="V427" s="8">
        <f t="shared" si="57"/>
        <v>0</v>
      </c>
      <c r="W427" s="1" t="str">
        <f t="shared" si="58"/>
        <v/>
      </c>
    </row>
    <row r="428" spans="1:23" ht="15.6" x14ac:dyDescent="0.3">
      <c r="A428" s="4" t="str">
        <f t="shared" si="64"/>
        <v/>
      </c>
      <c r="B428" s="8" t="str">
        <f t="shared" si="59"/>
        <v/>
      </c>
      <c r="C428" s="8" t="str">
        <f t="shared" si="60"/>
        <v/>
      </c>
      <c r="D428" s="8" t="str">
        <f t="shared" si="61"/>
        <v/>
      </c>
      <c r="E428" s="15" t="str">
        <f t="shared" si="56"/>
        <v/>
      </c>
      <c r="F428" s="8" t="str">
        <f t="shared" si="62"/>
        <v/>
      </c>
      <c r="G428" s="80" t="str">
        <f t="shared" si="63"/>
        <v/>
      </c>
      <c r="H428" s="21">
        <v>0</v>
      </c>
      <c r="V428" s="8">
        <f t="shared" si="57"/>
        <v>0</v>
      </c>
      <c r="W428" s="1" t="str">
        <f t="shared" si="58"/>
        <v/>
      </c>
    </row>
    <row r="429" spans="1:23" ht="15.6" x14ac:dyDescent="0.3">
      <c r="A429" s="4" t="str">
        <f t="shared" si="64"/>
        <v/>
      </c>
      <c r="B429" s="8" t="str">
        <f t="shared" si="59"/>
        <v/>
      </c>
      <c r="C429" s="8" t="str">
        <f t="shared" si="60"/>
        <v/>
      </c>
      <c r="D429" s="8" t="str">
        <f t="shared" si="61"/>
        <v/>
      </c>
      <c r="E429" s="15" t="str">
        <f t="shared" si="56"/>
        <v/>
      </c>
      <c r="F429" s="8" t="str">
        <f t="shared" si="62"/>
        <v/>
      </c>
      <c r="G429" s="80" t="str">
        <f t="shared" si="63"/>
        <v/>
      </c>
      <c r="H429" s="21">
        <v>0</v>
      </c>
      <c r="V429" s="8">
        <f t="shared" si="57"/>
        <v>0</v>
      </c>
      <c r="W429" s="1" t="str">
        <f t="shared" si="58"/>
        <v/>
      </c>
    </row>
    <row r="430" spans="1:23" ht="15.6" x14ac:dyDescent="0.3">
      <c r="A430" s="4" t="str">
        <f t="shared" si="64"/>
        <v/>
      </c>
      <c r="B430" s="8" t="str">
        <f t="shared" si="59"/>
        <v/>
      </c>
      <c r="C430" s="8" t="str">
        <f t="shared" si="60"/>
        <v/>
      </c>
      <c r="D430" s="8" t="str">
        <f t="shared" si="61"/>
        <v/>
      </c>
      <c r="E430" s="15" t="str">
        <f t="shared" si="56"/>
        <v/>
      </c>
      <c r="F430" s="8" t="str">
        <f t="shared" si="62"/>
        <v/>
      </c>
      <c r="G430" s="80" t="str">
        <f t="shared" si="63"/>
        <v/>
      </c>
      <c r="H430" s="21">
        <v>0</v>
      </c>
      <c r="V430" s="8">
        <f t="shared" si="57"/>
        <v>0</v>
      </c>
      <c r="W430" s="1" t="str">
        <f t="shared" si="58"/>
        <v/>
      </c>
    </row>
    <row r="431" spans="1:23" ht="15.6" x14ac:dyDescent="0.3">
      <c r="A431" s="4" t="str">
        <f t="shared" si="64"/>
        <v/>
      </c>
      <c r="B431" s="8" t="str">
        <f t="shared" si="59"/>
        <v/>
      </c>
      <c r="C431" s="8" t="str">
        <f t="shared" si="60"/>
        <v/>
      </c>
      <c r="D431" s="8" t="str">
        <f t="shared" si="61"/>
        <v/>
      </c>
      <c r="E431" s="15" t="str">
        <f t="shared" si="56"/>
        <v/>
      </c>
      <c r="F431" s="8" t="str">
        <f t="shared" si="62"/>
        <v/>
      </c>
      <c r="G431" s="80" t="str">
        <f t="shared" si="63"/>
        <v/>
      </c>
      <c r="H431" s="21">
        <v>0</v>
      </c>
      <c r="V431" s="8">
        <f t="shared" si="57"/>
        <v>0</v>
      </c>
      <c r="W431" s="1" t="str">
        <f t="shared" si="58"/>
        <v/>
      </c>
    </row>
    <row r="432" spans="1:23" ht="15.6" x14ac:dyDescent="0.3">
      <c r="A432" s="4" t="str">
        <f t="shared" si="64"/>
        <v/>
      </c>
      <c r="B432" s="8" t="str">
        <f t="shared" si="59"/>
        <v/>
      </c>
      <c r="C432" s="8" t="str">
        <f t="shared" si="60"/>
        <v/>
      </c>
      <c r="D432" s="8" t="str">
        <f t="shared" si="61"/>
        <v/>
      </c>
      <c r="E432" s="15" t="str">
        <f t="shared" si="56"/>
        <v/>
      </c>
      <c r="F432" s="8" t="str">
        <f t="shared" si="62"/>
        <v/>
      </c>
      <c r="G432" s="80" t="str">
        <f t="shared" si="63"/>
        <v/>
      </c>
      <c r="H432" s="21">
        <v>0</v>
      </c>
      <c r="V432" s="8">
        <f t="shared" si="57"/>
        <v>0</v>
      </c>
      <c r="W432" s="1" t="str">
        <f t="shared" si="58"/>
        <v/>
      </c>
    </row>
    <row r="433" spans="1:23" ht="15.6" x14ac:dyDescent="0.3">
      <c r="A433" s="4" t="str">
        <f t="shared" si="64"/>
        <v/>
      </c>
      <c r="B433" s="8" t="str">
        <f t="shared" si="59"/>
        <v/>
      </c>
      <c r="C433" s="8" t="str">
        <f t="shared" si="60"/>
        <v/>
      </c>
      <c r="D433" s="8" t="str">
        <f t="shared" si="61"/>
        <v/>
      </c>
      <c r="E433" s="15" t="str">
        <f t="shared" si="56"/>
        <v/>
      </c>
      <c r="F433" s="8" t="str">
        <f t="shared" si="62"/>
        <v/>
      </c>
      <c r="G433" s="80" t="str">
        <f t="shared" si="63"/>
        <v/>
      </c>
      <c r="H433" s="21">
        <v>0</v>
      </c>
      <c r="V433" s="8">
        <f t="shared" si="57"/>
        <v>0</v>
      </c>
      <c r="W433" s="1" t="str">
        <f t="shared" si="58"/>
        <v/>
      </c>
    </row>
    <row r="434" spans="1:23" ht="15.6" x14ac:dyDescent="0.3">
      <c r="A434" s="4" t="str">
        <f t="shared" si="64"/>
        <v/>
      </c>
      <c r="B434" s="8" t="str">
        <f t="shared" si="59"/>
        <v/>
      </c>
      <c r="C434" s="8" t="str">
        <f t="shared" si="60"/>
        <v/>
      </c>
      <c r="D434" s="8" t="str">
        <f t="shared" si="61"/>
        <v/>
      </c>
      <c r="E434" s="15" t="str">
        <f t="shared" si="56"/>
        <v/>
      </c>
      <c r="F434" s="8" t="str">
        <f t="shared" si="62"/>
        <v/>
      </c>
      <c r="G434" s="80" t="str">
        <f t="shared" si="63"/>
        <v/>
      </c>
      <c r="H434" s="21">
        <v>0</v>
      </c>
      <c r="V434" s="8">
        <f t="shared" si="57"/>
        <v>0</v>
      </c>
      <c r="W434" s="1" t="str">
        <f t="shared" si="58"/>
        <v/>
      </c>
    </row>
    <row r="435" spans="1:23" ht="15.6" x14ac:dyDescent="0.3">
      <c r="A435" s="4" t="str">
        <f t="shared" si="64"/>
        <v/>
      </c>
      <c r="B435" s="8" t="str">
        <f t="shared" si="59"/>
        <v/>
      </c>
      <c r="C435" s="8" t="str">
        <f t="shared" si="60"/>
        <v/>
      </c>
      <c r="D435" s="8" t="str">
        <f t="shared" si="61"/>
        <v/>
      </c>
      <c r="E435" s="15" t="str">
        <f t="shared" si="56"/>
        <v/>
      </c>
      <c r="F435" s="8" t="str">
        <f t="shared" si="62"/>
        <v/>
      </c>
      <c r="G435" s="80" t="str">
        <f t="shared" si="63"/>
        <v/>
      </c>
      <c r="H435" s="21">
        <v>0</v>
      </c>
      <c r="V435" s="8">
        <f t="shared" si="57"/>
        <v>0</v>
      </c>
      <c r="W435" s="1" t="str">
        <f t="shared" si="58"/>
        <v/>
      </c>
    </row>
    <row r="436" spans="1:23" ht="15.6" x14ac:dyDescent="0.3">
      <c r="A436" s="4" t="str">
        <f t="shared" si="64"/>
        <v/>
      </c>
      <c r="B436" s="8" t="str">
        <f t="shared" si="59"/>
        <v/>
      </c>
      <c r="C436" s="8" t="str">
        <f t="shared" si="60"/>
        <v/>
      </c>
      <c r="D436" s="8" t="str">
        <f t="shared" si="61"/>
        <v/>
      </c>
      <c r="E436" s="15" t="str">
        <f t="shared" si="56"/>
        <v/>
      </c>
      <c r="F436" s="8" t="str">
        <f t="shared" si="62"/>
        <v/>
      </c>
      <c r="G436" s="80" t="str">
        <f t="shared" si="63"/>
        <v/>
      </c>
      <c r="H436" s="21">
        <v>0</v>
      </c>
      <c r="V436" s="8">
        <f t="shared" si="57"/>
        <v>0</v>
      </c>
      <c r="W436" s="1" t="str">
        <f t="shared" si="58"/>
        <v/>
      </c>
    </row>
    <row r="437" spans="1:23" ht="15.6" x14ac:dyDescent="0.3">
      <c r="A437" s="4" t="str">
        <f t="shared" si="64"/>
        <v/>
      </c>
      <c r="B437" s="8" t="str">
        <f t="shared" si="59"/>
        <v/>
      </c>
      <c r="C437" s="8" t="str">
        <f t="shared" si="60"/>
        <v/>
      </c>
      <c r="D437" s="8" t="str">
        <f t="shared" si="61"/>
        <v/>
      </c>
      <c r="E437" s="15" t="str">
        <f t="shared" si="56"/>
        <v/>
      </c>
      <c r="F437" s="8" t="str">
        <f t="shared" si="62"/>
        <v/>
      </c>
      <c r="G437" s="80" t="str">
        <f t="shared" si="63"/>
        <v/>
      </c>
      <c r="H437" s="21">
        <v>0</v>
      </c>
      <c r="V437" s="8">
        <f t="shared" si="57"/>
        <v>0</v>
      </c>
      <c r="W437" s="1" t="str">
        <f t="shared" si="58"/>
        <v/>
      </c>
    </row>
    <row r="438" spans="1:23" ht="15.6" x14ac:dyDescent="0.3">
      <c r="A438" s="4" t="str">
        <f t="shared" si="64"/>
        <v/>
      </c>
      <c r="B438" s="8" t="str">
        <f t="shared" si="59"/>
        <v/>
      </c>
      <c r="C438" s="8" t="str">
        <f t="shared" si="60"/>
        <v/>
      </c>
      <c r="D438" s="8" t="str">
        <f t="shared" si="61"/>
        <v/>
      </c>
      <c r="E438" s="15" t="str">
        <f t="shared" si="56"/>
        <v/>
      </c>
      <c r="F438" s="8" t="str">
        <f t="shared" si="62"/>
        <v/>
      </c>
      <c r="G438" s="80" t="str">
        <f t="shared" si="63"/>
        <v/>
      </c>
      <c r="H438" s="21">
        <v>0</v>
      </c>
      <c r="V438" s="8">
        <f t="shared" si="57"/>
        <v>0</v>
      </c>
      <c r="W438" s="1" t="str">
        <f t="shared" si="58"/>
        <v/>
      </c>
    </row>
    <row r="439" spans="1:23" ht="15.6" x14ac:dyDescent="0.3">
      <c r="A439" s="4" t="str">
        <f t="shared" si="64"/>
        <v/>
      </c>
      <c r="B439" s="8" t="str">
        <f t="shared" si="59"/>
        <v/>
      </c>
      <c r="C439" s="8" t="str">
        <f t="shared" si="60"/>
        <v/>
      </c>
      <c r="D439" s="8" t="str">
        <f t="shared" si="61"/>
        <v/>
      </c>
      <c r="E439" s="15" t="str">
        <f t="shared" si="56"/>
        <v/>
      </c>
      <c r="F439" s="8" t="str">
        <f t="shared" si="62"/>
        <v/>
      </c>
      <c r="G439" s="80" t="str">
        <f t="shared" si="63"/>
        <v/>
      </c>
      <c r="H439" s="21">
        <v>0</v>
      </c>
      <c r="V439" s="8">
        <f t="shared" si="57"/>
        <v>0</v>
      </c>
      <c r="W439" s="1" t="str">
        <f t="shared" si="58"/>
        <v/>
      </c>
    </row>
    <row r="440" spans="1:23" ht="15.6" x14ac:dyDescent="0.3">
      <c r="A440" s="4" t="str">
        <f t="shared" si="64"/>
        <v/>
      </c>
      <c r="B440" s="8" t="str">
        <f t="shared" si="59"/>
        <v/>
      </c>
      <c r="C440" s="8" t="str">
        <f t="shared" si="60"/>
        <v/>
      </c>
      <c r="D440" s="8" t="str">
        <f t="shared" si="61"/>
        <v/>
      </c>
      <c r="E440" s="15" t="str">
        <f t="shared" si="56"/>
        <v/>
      </c>
      <c r="F440" s="8" t="str">
        <f t="shared" si="62"/>
        <v/>
      </c>
      <c r="G440" s="80" t="str">
        <f t="shared" si="63"/>
        <v/>
      </c>
      <c r="H440" s="21">
        <v>0</v>
      </c>
      <c r="V440" s="8">
        <f t="shared" si="57"/>
        <v>0</v>
      </c>
      <c r="W440" s="1" t="str">
        <f t="shared" si="58"/>
        <v/>
      </c>
    </row>
    <row r="441" spans="1:23" ht="15.6" x14ac:dyDescent="0.3">
      <c r="A441" s="4" t="str">
        <f t="shared" si="64"/>
        <v/>
      </c>
      <c r="B441" s="8" t="str">
        <f t="shared" si="59"/>
        <v/>
      </c>
      <c r="C441" s="8" t="str">
        <f t="shared" si="60"/>
        <v/>
      </c>
      <c r="D441" s="8" t="str">
        <f t="shared" si="61"/>
        <v/>
      </c>
      <c r="E441" s="15" t="str">
        <f t="shared" si="56"/>
        <v/>
      </c>
      <c r="F441" s="8" t="str">
        <f t="shared" si="62"/>
        <v/>
      </c>
      <c r="G441" s="80" t="str">
        <f t="shared" si="63"/>
        <v/>
      </c>
      <c r="H441" s="21">
        <v>0</v>
      </c>
      <c r="V441" s="8">
        <f t="shared" si="57"/>
        <v>0</v>
      </c>
      <c r="W441" s="1" t="str">
        <f t="shared" si="58"/>
        <v/>
      </c>
    </row>
    <row r="442" spans="1:23" ht="15.6" x14ac:dyDescent="0.3">
      <c r="A442" s="4" t="str">
        <f t="shared" si="64"/>
        <v/>
      </c>
      <c r="B442" s="8" t="str">
        <f t="shared" si="59"/>
        <v/>
      </c>
      <c r="C442" s="8" t="str">
        <f t="shared" si="60"/>
        <v/>
      </c>
      <c r="D442" s="8" t="str">
        <f t="shared" si="61"/>
        <v/>
      </c>
      <c r="E442" s="15" t="str">
        <f t="shared" si="56"/>
        <v/>
      </c>
      <c r="F442" s="8" t="str">
        <f t="shared" si="62"/>
        <v/>
      </c>
      <c r="G442" s="80" t="str">
        <f t="shared" si="63"/>
        <v/>
      </c>
      <c r="H442" s="21">
        <v>0</v>
      </c>
      <c r="V442" s="8">
        <f t="shared" si="57"/>
        <v>0</v>
      </c>
      <c r="W442" s="1" t="str">
        <f t="shared" si="58"/>
        <v/>
      </c>
    </row>
    <row r="443" spans="1:23" ht="15.6" x14ac:dyDescent="0.3">
      <c r="A443" s="4" t="str">
        <f t="shared" si="64"/>
        <v/>
      </c>
      <c r="B443" s="8" t="str">
        <f t="shared" si="59"/>
        <v/>
      </c>
      <c r="C443" s="8" t="str">
        <f t="shared" si="60"/>
        <v/>
      </c>
      <c r="D443" s="8" t="str">
        <f t="shared" si="61"/>
        <v/>
      </c>
      <c r="E443" s="15" t="str">
        <f t="shared" si="56"/>
        <v/>
      </c>
      <c r="F443" s="8" t="str">
        <f t="shared" si="62"/>
        <v/>
      </c>
      <c r="G443" s="80" t="str">
        <f t="shared" si="63"/>
        <v/>
      </c>
      <c r="H443" s="21">
        <v>0</v>
      </c>
      <c r="V443" s="8">
        <f t="shared" si="57"/>
        <v>0</v>
      </c>
      <c r="W443" s="1" t="str">
        <f t="shared" si="58"/>
        <v/>
      </c>
    </row>
    <row r="444" spans="1:23" ht="15.6" x14ac:dyDescent="0.3">
      <c r="A444" s="4" t="str">
        <f t="shared" si="64"/>
        <v/>
      </c>
      <c r="B444" s="8" t="str">
        <f t="shared" si="59"/>
        <v/>
      </c>
      <c r="C444" s="8" t="str">
        <f t="shared" si="60"/>
        <v/>
      </c>
      <c r="D444" s="8" t="str">
        <f t="shared" si="61"/>
        <v/>
      </c>
      <c r="E444" s="15" t="str">
        <f t="shared" si="56"/>
        <v/>
      </c>
      <c r="F444" s="8" t="str">
        <f t="shared" si="62"/>
        <v/>
      </c>
      <c r="G444" s="80" t="str">
        <f t="shared" si="63"/>
        <v/>
      </c>
      <c r="H444" s="21">
        <v>0</v>
      </c>
      <c r="V444" s="8">
        <f t="shared" si="57"/>
        <v>0</v>
      </c>
      <c r="W444" s="1" t="str">
        <f t="shared" si="58"/>
        <v/>
      </c>
    </row>
    <row r="445" spans="1:23" ht="15.6" x14ac:dyDescent="0.3">
      <c r="A445" s="4" t="str">
        <f t="shared" si="64"/>
        <v/>
      </c>
      <c r="B445" s="8" t="str">
        <f t="shared" si="59"/>
        <v/>
      </c>
      <c r="C445" s="8" t="str">
        <f t="shared" si="60"/>
        <v/>
      </c>
      <c r="D445" s="8" t="str">
        <f t="shared" si="61"/>
        <v/>
      </c>
      <c r="E445" s="15" t="str">
        <f t="shared" si="56"/>
        <v/>
      </c>
      <c r="F445" s="8" t="str">
        <f t="shared" si="62"/>
        <v/>
      </c>
      <c r="G445" s="80" t="str">
        <f t="shared" si="63"/>
        <v/>
      </c>
      <c r="H445" s="21">
        <v>0</v>
      </c>
      <c r="V445" s="8">
        <f t="shared" si="57"/>
        <v>0</v>
      </c>
      <c r="W445" s="1" t="str">
        <f t="shared" si="58"/>
        <v/>
      </c>
    </row>
    <row r="446" spans="1:23" ht="15.6" x14ac:dyDescent="0.3">
      <c r="A446" s="4" t="str">
        <f t="shared" si="64"/>
        <v/>
      </c>
      <c r="B446" s="8" t="str">
        <f t="shared" si="59"/>
        <v/>
      </c>
      <c r="C446" s="8" t="str">
        <f t="shared" si="60"/>
        <v/>
      </c>
      <c r="D446" s="8" t="str">
        <f t="shared" si="61"/>
        <v/>
      </c>
      <c r="E446" s="15" t="str">
        <f t="shared" si="56"/>
        <v/>
      </c>
      <c r="F446" s="8" t="str">
        <f t="shared" si="62"/>
        <v/>
      </c>
      <c r="G446" s="80" t="str">
        <f t="shared" si="63"/>
        <v/>
      </c>
      <c r="H446" s="21">
        <v>0</v>
      </c>
      <c r="V446" s="8">
        <f t="shared" si="57"/>
        <v>0</v>
      </c>
      <c r="W446" s="1" t="str">
        <f t="shared" si="58"/>
        <v/>
      </c>
    </row>
    <row r="447" spans="1:23" ht="15.6" x14ac:dyDescent="0.3">
      <c r="A447" s="4" t="str">
        <f t="shared" si="64"/>
        <v/>
      </c>
      <c r="B447" s="8" t="str">
        <f t="shared" si="59"/>
        <v/>
      </c>
      <c r="C447" s="8" t="str">
        <f t="shared" si="60"/>
        <v/>
      </c>
      <c r="D447" s="8" t="str">
        <f t="shared" si="61"/>
        <v/>
      </c>
      <c r="E447" s="15" t="str">
        <f t="shared" si="56"/>
        <v/>
      </c>
      <c r="F447" s="8" t="str">
        <f t="shared" si="62"/>
        <v/>
      </c>
      <c r="G447" s="80" t="str">
        <f t="shared" si="63"/>
        <v/>
      </c>
      <c r="H447" s="21">
        <v>0</v>
      </c>
      <c r="V447" s="8">
        <f t="shared" si="57"/>
        <v>0</v>
      </c>
      <c r="W447" s="1" t="str">
        <f t="shared" si="58"/>
        <v/>
      </c>
    </row>
    <row r="448" spans="1:23" ht="15.6" x14ac:dyDescent="0.3">
      <c r="A448" s="4" t="str">
        <f t="shared" si="64"/>
        <v/>
      </c>
      <c r="B448" s="8" t="str">
        <f t="shared" si="59"/>
        <v/>
      </c>
      <c r="C448" s="8" t="str">
        <f t="shared" si="60"/>
        <v/>
      </c>
      <c r="D448" s="8" t="str">
        <f t="shared" si="61"/>
        <v/>
      </c>
      <c r="E448" s="15" t="str">
        <f t="shared" si="56"/>
        <v/>
      </c>
      <c r="F448" s="8" t="str">
        <f t="shared" si="62"/>
        <v/>
      </c>
      <c r="G448" s="80" t="str">
        <f t="shared" si="63"/>
        <v/>
      </c>
      <c r="H448" s="21">
        <v>0</v>
      </c>
      <c r="V448" s="8">
        <f t="shared" si="57"/>
        <v>0</v>
      </c>
      <c r="W448" s="1" t="str">
        <f t="shared" si="58"/>
        <v/>
      </c>
    </row>
    <row r="449" spans="1:23" ht="15.6" x14ac:dyDescent="0.3">
      <c r="A449" s="4" t="str">
        <f t="shared" si="64"/>
        <v/>
      </c>
      <c r="B449" s="8" t="str">
        <f t="shared" si="59"/>
        <v/>
      </c>
      <c r="C449" s="8" t="str">
        <f t="shared" si="60"/>
        <v/>
      </c>
      <c r="D449" s="8" t="str">
        <f t="shared" si="61"/>
        <v/>
      </c>
      <c r="E449" s="15" t="str">
        <f t="shared" si="56"/>
        <v/>
      </c>
      <c r="F449" s="8" t="str">
        <f t="shared" si="62"/>
        <v/>
      </c>
      <c r="G449" s="80" t="str">
        <f t="shared" si="63"/>
        <v/>
      </c>
      <c r="H449" s="21">
        <v>0</v>
      </c>
      <c r="V449" s="8">
        <f t="shared" si="57"/>
        <v>0</v>
      </c>
      <c r="W449" s="1" t="str">
        <f t="shared" si="58"/>
        <v/>
      </c>
    </row>
    <row r="450" spans="1:23" ht="15.6" x14ac:dyDescent="0.3">
      <c r="A450" s="4" t="str">
        <f t="shared" si="64"/>
        <v/>
      </c>
      <c r="B450" s="8" t="str">
        <f t="shared" si="59"/>
        <v/>
      </c>
      <c r="C450" s="8" t="str">
        <f t="shared" si="60"/>
        <v/>
      </c>
      <c r="D450" s="8" t="str">
        <f t="shared" si="61"/>
        <v/>
      </c>
      <c r="E450" s="15" t="str">
        <f t="shared" si="56"/>
        <v/>
      </c>
      <c r="F450" s="8" t="str">
        <f t="shared" si="62"/>
        <v/>
      </c>
      <c r="G450" s="80" t="str">
        <f t="shared" si="63"/>
        <v/>
      </c>
      <c r="H450" s="21">
        <v>0</v>
      </c>
      <c r="V450" s="8">
        <f t="shared" si="57"/>
        <v>0</v>
      </c>
      <c r="W450" s="1" t="str">
        <f t="shared" si="58"/>
        <v/>
      </c>
    </row>
    <row r="451" spans="1:23" ht="15.6" x14ac:dyDescent="0.3">
      <c r="A451" s="4" t="str">
        <f t="shared" si="64"/>
        <v/>
      </c>
      <c r="B451" s="8" t="str">
        <f t="shared" si="59"/>
        <v/>
      </c>
      <c r="C451" s="8" t="str">
        <f t="shared" si="60"/>
        <v/>
      </c>
      <c r="D451" s="8" t="str">
        <f t="shared" si="61"/>
        <v/>
      </c>
      <c r="E451" s="15" t="str">
        <f t="shared" si="56"/>
        <v/>
      </c>
      <c r="F451" s="8" t="str">
        <f t="shared" si="62"/>
        <v/>
      </c>
      <c r="G451" s="80" t="str">
        <f t="shared" si="63"/>
        <v/>
      </c>
      <c r="H451" s="21">
        <v>0</v>
      </c>
      <c r="V451" s="8">
        <f t="shared" si="57"/>
        <v>0</v>
      </c>
      <c r="W451" s="1" t="str">
        <f t="shared" si="58"/>
        <v/>
      </c>
    </row>
    <row r="452" spans="1:23" ht="15.6" x14ac:dyDescent="0.3">
      <c r="A452" s="4" t="str">
        <f t="shared" si="64"/>
        <v/>
      </c>
      <c r="B452" s="8" t="str">
        <f t="shared" si="59"/>
        <v/>
      </c>
      <c r="C452" s="8" t="str">
        <f t="shared" si="60"/>
        <v/>
      </c>
      <c r="D452" s="8" t="str">
        <f t="shared" si="61"/>
        <v/>
      </c>
      <c r="E452" s="15" t="str">
        <f t="shared" si="56"/>
        <v/>
      </c>
      <c r="F452" s="8" t="str">
        <f t="shared" si="62"/>
        <v/>
      </c>
      <c r="G452" s="80" t="str">
        <f t="shared" si="63"/>
        <v/>
      </c>
      <c r="H452" s="21">
        <v>0</v>
      </c>
      <c r="V452" s="8">
        <f t="shared" si="57"/>
        <v>0</v>
      </c>
      <c r="W452" s="1" t="str">
        <f t="shared" si="58"/>
        <v/>
      </c>
    </row>
    <row r="453" spans="1:23" ht="15.6" x14ac:dyDescent="0.3">
      <c r="A453" s="4" t="str">
        <f t="shared" si="64"/>
        <v/>
      </c>
      <c r="B453" s="8" t="str">
        <f t="shared" si="59"/>
        <v/>
      </c>
      <c r="C453" s="8" t="str">
        <f t="shared" si="60"/>
        <v/>
      </c>
      <c r="D453" s="8" t="str">
        <f t="shared" si="61"/>
        <v/>
      </c>
      <c r="E453" s="15" t="str">
        <f t="shared" ref="E453:E491" si="65">IF(B453&lt;&gt;"",ROUNDUP(MIN(B453+C453,IF($C$9="malejące",IF($H$9="krótszy okr.",$C$1/$C$2+C453,B453/($C$2-A452)+C453),IF($H$9="krótszy okr.",E452,PMT($C$8/12,$C$2-A452,B453*-1,0,0)))),2),"")</f>
        <v/>
      </c>
      <c r="F453" s="8" t="str">
        <f t="shared" si="62"/>
        <v/>
      </c>
      <c r="G453" s="80" t="str">
        <f t="shared" si="63"/>
        <v/>
      </c>
      <c r="H453" s="21">
        <v>0</v>
      </c>
      <c r="V453" s="8">
        <f t="shared" si="57"/>
        <v>0</v>
      </c>
      <c r="W453" s="1" t="str">
        <f t="shared" si="58"/>
        <v/>
      </c>
    </row>
    <row r="454" spans="1:23" ht="15.6" x14ac:dyDescent="0.3">
      <c r="A454" s="4" t="str">
        <f t="shared" si="64"/>
        <v/>
      </c>
      <c r="B454" s="8" t="str">
        <f t="shared" si="59"/>
        <v/>
      </c>
      <c r="C454" s="8" t="str">
        <f t="shared" si="60"/>
        <v/>
      </c>
      <c r="D454" s="8" t="str">
        <f t="shared" si="61"/>
        <v/>
      </c>
      <c r="E454" s="15" t="str">
        <f t="shared" si="65"/>
        <v/>
      </c>
      <c r="F454" s="8" t="str">
        <f t="shared" si="62"/>
        <v/>
      </c>
      <c r="G454" s="80" t="str">
        <f t="shared" si="63"/>
        <v/>
      </c>
      <c r="H454" s="21">
        <v>0</v>
      </c>
      <c r="V454" s="8">
        <f t="shared" si="57"/>
        <v>0</v>
      </c>
      <c r="W454" s="1" t="str">
        <f t="shared" si="58"/>
        <v/>
      </c>
    </row>
    <row r="455" spans="1:23" ht="15.6" x14ac:dyDescent="0.3">
      <c r="A455" s="4" t="str">
        <f t="shared" si="64"/>
        <v/>
      </c>
      <c r="B455" s="8" t="str">
        <f t="shared" si="59"/>
        <v/>
      </c>
      <c r="C455" s="8" t="str">
        <f t="shared" si="60"/>
        <v/>
      </c>
      <c r="D455" s="8" t="str">
        <f t="shared" si="61"/>
        <v/>
      </c>
      <c r="E455" s="15" t="str">
        <f t="shared" si="65"/>
        <v/>
      </c>
      <c r="F455" s="8" t="str">
        <f t="shared" si="62"/>
        <v/>
      </c>
      <c r="G455" s="80" t="str">
        <f t="shared" si="63"/>
        <v/>
      </c>
      <c r="H455" s="21">
        <v>0</v>
      </c>
      <c r="V455" s="8">
        <f t="shared" si="57"/>
        <v>0</v>
      </c>
      <c r="W455" s="1" t="str">
        <f t="shared" si="58"/>
        <v/>
      </c>
    </row>
    <row r="456" spans="1:23" ht="15.6" x14ac:dyDescent="0.3">
      <c r="A456" s="4" t="str">
        <f t="shared" si="64"/>
        <v/>
      </c>
      <c r="B456" s="8" t="str">
        <f t="shared" si="59"/>
        <v/>
      </c>
      <c r="C456" s="8" t="str">
        <f t="shared" si="60"/>
        <v/>
      </c>
      <c r="D456" s="8" t="str">
        <f t="shared" si="61"/>
        <v/>
      </c>
      <c r="E456" s="15" t="str">
        <f t="shared" si="65"/>
        <v/>
      </c>
      <c r="F456" s="8" t="str">
        <f t="shared" si="62"/>
        <v/>
      </c>
      <c r="G456" s="80" t="str">
        <f t="shared" si="63"/>
        <v/>
      </c>
      <c r="H456" s="21">
        <v>0</v>
      </c>
      <c r="V456" s="8">
        <f t="shared" si="57"/>
        <v>0</v>
      </c>
      <c r="W456" s="1" t="str">
        <f t="shared" si="58"/>
        <v/>
      </c>
    </row>
    <row r="457" spans="1:23" ht="15.6" x14ac:dyDescent="0.3">
      <c r="A457" s="4" t="str">
        <f t="shared" si="64"/>
        <v/>
      </c>
      <c r="B457" s="8" t="str">
        <f t="shared" si="59"/>
        <v/>
      </c>
      <c r="C457" s="8" t="str">
        <f t="shared" si="60"/>
        <v/>
      </c>
      <c r="D457" s="8" t="str">
        <f t="shared" si="61"/>
        <v/>
      </c>
      <c r="E457" s="15" t="str">
        <f t="shared" si="65"/>
        <v/>
      </c>
      <c r="F457" s="8" t="str">
        <f t="shared" si="62"/>
        <v/>
      </c>
      <c r="G457" s="80" t="str">
        <f t="shared" si="63"/>
        <v/>
      </c>
      <c r="H457" s="21">
        <v>0</v>
      </c>
      <c r="V457" s="8">
        <f t="shared" si="57"/>
        <v>0</v>
      </c>
      <c r="W457" s="1" t="str">
        <f t="shared" si="58"/>
        <v/>
      </c>
    </row>
    <row r="458" spans="1:23" ht="15.6" x14ac:dyDescent="0.3">
      <c r="A458" s="4" t="str">
        <f t="shared" si="64"/>
        <v/>
      </c>
      <c r="B458" s="8" t="str">
        <f t="shared" si="59"/>
        <v/>
      </c>
      <c r="C458" s="8" t="str">
        <f t="shared" si="60"/>
        <v/>
      </c>
      <c r="D458" s="8" t="str">
        <f t="shared" si="61"/>
        <v/>
      </c>
      <c r="E458" s="15" t="str">
        <f t="shared" si="65"/>
        <v/>
      </c>
      <c r="F458" s="8" t="str">
        <f t="shared" si="62"/>
        <v/>
      </c>
      <c r="G458" s="80" t="str">
        <f t="shared" si="63"/>
        <v/>
      </c>
      <c r="H458" s="21">
        <v>0</v>
      </c>
      <c r="V458" s="8">
        <f t="shared" si="57"/>
        <v>0</v>
      </c>
      <c r="W458" s="1" t="str">
        <f t="shared" si="58"/>
        <v/>
      </c>
    </row>
    <row r="459" spans="1:23" ht="15.6" x14ac:dyDescent="0.3">
      <c r="A459" s="4" t="str">
        <f t="shared" si="64"/>
        <v/>
      </c>
      <c r="B459" s="8" t="str">
        <f t="shared" si="59"/>
        <v/>
      </c>
      <c r="C459" s="8" t="str">
        <f t="shared" si="60"/>
        <v/>
      </c>
      <c r="D459" s="8" t="str">
        <f t="shared" si="61"/>
        <v/>
      </c>
      <c r="E459" s="15" t="str">
        <f t="shared" si="65"/>
        <v/>
      </c>
      <c r="F459" s="8" t="str">
        <f t="shared" si="62"/>
        <v/>
      </c>
      <c r="G459" s="80" t="str">
        <f t="shared" si="63"/>
        <v/>
      </c>
      <c r="H459" s="21">
        <v>0</v>
      </c>
      <c r="V459" s="8">
        <f t="shared" si="57"/>
        <v>0</v>
      </c>
      <c r="W459" s="1" t="str">
        <f t="shared" si="58"/>
        <v/>
      </c>
    </row>
    <row r="460" spans="1:23" ht="15.6" x14ac:dyDescent="0.3">
      <c r="A460" s="4" t="str">
        <f t="shared" si="64"/>
        <v/>
      </c>
      <c r="B460" s="8" t="str">
        <f t="shared" si="59"/>
        <v/>
      </c>
      <c r="C460" s="8" t="str">
        <f t="shared" si="60"/>
        <v/>
      </c>
      <c r="D460" s="8" t="str">
        <f t="shared" si="61"/>
        <v/>
      </c>
      <c r="E460" s="15" t="str">
        <f t="shared" si="65"/>
        <v/>
      </c>
      <c r="F460" s="8" t="str">
        <f t="shared" si="62"/>
        <v/>
      </c>
      <c r="G460" s="80" t="str">
        <f t="shared" si="63"/>
        <v/>
      </c>
      <c r="H460" s="21">
        <v>0</v>
      </c>
      <c r="V460" s="8">
        <f t="shared" ref="V460:V523" si="66">IF(A460&lt;&gt;"",MIN(H460,B460-D460),0)</f>
        <v>0</v>
      </c>
      <c r="W460" s="1" t="str">
        <f t="shared" ref="W460:W523" si="67">IF(A460&lt;&gt;"",1,"")</f>
        <v/>
      </c>
    </row>
    <row r="461" spans="1:23" ht="15.6" x14ac:dyDescent="0.3">
      <c r="A461" s="4" t="str">
        <f t="shared" si="64"/>
        <v/>
      </c>
      <c r="B461" s="8" t="str">
        <f t="shared" ref="B461:B491" si="68">IF(B460&lt;&gt;"",IF(ROUND(B460-D460-H460,2)&gt;0,ROUND(B460-D460-H460,2),""),"")</f>
        <v/>
      </c>
      <c r="C461" s="8" t="str">
        <f t="shared" ref="C461:C491" si="69">IF(B461&lt;&gt;"",MAX(0,ROUND(B461*($C$3)/12,2)),"")</f>
        <v/>
      </c>
      <c r="D461" s="8" t="str">
        <f t="shared" ref="D461:D491" si="70">IF(B461&lt;&gt;"",MIN(E461-C461,B461),"")</f>
        <v/>
      </c>
      <c r="E461" s="15" t="str">
        <f t="shared" si="65"/>
        <v/>
      </c>
      <c r="F461" s="8" t="str">
        <f t="shared" ref="F461:F491" si="71">IF(B461&lt;&gt;"",IF(A461&lt;=120,MAX(0,ROUND(B461*(MAX(($C$3-$W$2)*$W$3,0))/12-$W$6-$W$5,2)),""),"")</f>
        <v/>
      </c>
      <c r="G461" s="80" t="str">
        <f t="shared" ref="G461:G491" si="72">IF(B461&lt;&gt;"",IF(F461&lt;&gt;"",MAX(0,E461-F461),MAX(0,E461)),"")</f>
        <v/>
      </c>
      <c r="H461" s="21">
        <v>0</v>
      </c>
      <c r="V461" s="8">
        <f t="shared" si="66"/>
        <v>0</v>
      </c>
      <c r="W461" s="1" t="str">
        <f t="shared" si="67"/>
        <v/>
      </c>
    </row>
    <row r="462" spans="1:23" ht="15.6" x14ac:dyDescent="0.3">
      <c r="A462" s="4" t="str">
        <f t="shared" si="64"/>
        <v/>
      </c>
      <c r="B462" s="8" t="str">
        <f t="shared" si="68"/>
        <v/>
      </c>
      <c r="C462" s="8" t="str">
        <f t="shared" si="69"/>
        <v/>
      </c>
      <c r="D462" s="8" t="str">
        <f t="shared" si="70"/>
        <v/>
      </c>
      <c r="E462" s="15" t="str">
        <f t="shared" si="65"/>
        <v/>
      </c>
      <c r="F462" s="8" t="str">
        <f t="shared" si="71"/>
        <v/>
      </c>
      <c r="G462" s="80" t="str">
        <f t="shared" si="72"/>
        <v/>
      </c>
      <c r="H462" s="21">
        <v>0</v>
      </c>
      <c r="V462" s="8">
        <f t="shared" si="66"/>
        <v>0</v>
      </c>
      <c r="W462" s="1" t="str">
        <f t="shared" si="67"/>
        <v/>
      </c>
    </row>
    <row r="463" spans="1:23" ht="15.6" x14ac:dyDescent="0.3">
      <c r="A463" s="4" t="str">
        <f t="shared" si="64"/>
        <v/>
      </c>
      <c r="B463" s="8" t="str">
        <f t="shared" si="68"/>
        <v/>
      </c>
      <c r="C463" s="8" t="str">
        <f t="shared" si="69"/>
        <v/>
      </c>
      <c r="D463" s="8" t="str">
        <f t="shared" si="70"/>
        <v/>
      </c>
      <c r="E463" s="15" t="str">
        <f t="shared" si="65"/>
        <v/>
      </c>
      <c r="F463" s="8" t="str">
        <f t="shared" si="71"/>
        <v/>
      </c>
      <c r="G463" s="80" t="str">
        <f t="shared" si="72"/>
        <v/>
      </c>
      <c r="H463" s="21">
        <v>0</v>
      </c>
      <c r="V463" s="8">
        <f t="shared" si="66"/>
        <v>0</v>
      </c>
      <c r="W463" s="1" t="str">
        <f t="shared" si="67"/>
        <v/>
      </c>
    </row>
    <row r="464" spans="1:23" ht="15.6" x14ac:dyDescent="0.3">
      <c r="A464" s="4" t="str">
        <f t="shared" si="64"/>
        <v/>
      </c>
      <c r="B464" s="8" t="str">
        <f t="shared" si="68"/>
        <v/>
      </c>
      <c r="C464" s="8" t="str">
        <f t="shared" si="69"/>
        <v/>
      </c>
      <c r="D464" s="8" t="str">
        <f t="shared" si="70"/>
        <v/>
      </c>
      <c r="E464" s="15" t="str">
        <f t="shared" si="65"/>
        <v/>
      </c>
      <c r="F464" s="8" t="str">
        <f t="shared" si="71"/>
        <v/>
      </c>
      <c r="G464" s="80" t="str">
        <f t="shared" si="72"/>
        <v/>
      </c>
      <c r="H464" s="21">
        <v>0</v>
      </c>
      <c r="V464" s="8">
        <f t="shared" si="66"/>
        <v>0</v>
      </c>
      <c r="W464" s="1" t="str">
        <f t="shared" si="67"/>
        <v/>
      </c>
    </row>
    <row r="465" spans="1:23" ht="15.6" x14ac:dyDescent="0.3">
      <c r="A465" s="4" t="str">
        <f t="shared" si="64"/>
        <v/>
      </c>
      <c r="B465" s="8" t="str">
        <f t="shared" si="68"/>
        <v/>
      </c>
      <c r="C465" s="8" t="str">
        <f t="shared" si="69"/>
        <v/>
      </c>
      <c r="D465" s="8" t="str">
        <f t="shared" si="70"/>
        <v/>
      </c>
      <c r="E465" s="15" t="str">
        <f t="shared" si="65"/>
        <v/>
      </c>
      <c r="F465" s="8" t="str">
        <f t="shared" si="71"/>
        <v/>
      </c>
      <c r="G465" s="80" t="str">
        <f t="shared" si="72"/>
        <v/>
      </c>
      <c r="H465" s="21">
        <v>0</v>
      </c>
      <c r="V465" s="8">
        <f t="shared" si="66"/>
        <v>0</v>
      </c>
      <c r="W465" s="1" t="str">
        <f t="shared" si="67"/>
        <v/>
      </c>
    </row>
    <row r="466" spans="1:23" ht="15.6" x14ac:dyDescent="0.3">
      <c r="A466" s="4" t="str">
        <f t="shared" ref="A466:A491" si="73">IF(B466&lt;&gt;"",A465+1,"")</f>
        <v/>
      </c>
      <c r="B466" s="8" t="str">
        <f t="shared" si="68"/>
        <v/>
      </c>
      <c r="C466" s="8" t="str">
        <f t="shared" si="69"/>
        <v/>
      </c>
      <c r="D466" s="8" t="str">
        <f t="shared" si="70"/>
        <v/>
      </c>
      <c r="E466" s="15" t="str">
        <f t="shared" si="65"/>
        <v/>
      </c>
      <c r="F466" s="8" t="str">
        <f t="shared" si="71"/>
        <v/>
      </c>
      <c r="G466" s="80" t="str">
        <f t="shared" si="72"/>
        <v/>
      </c>
      <c r="H466" s="21">
        <v>0</v>
      </c>
      <c r="V466" s="8">
        <f t="shared" si="66"/>
        <v>0</v>
      </c>
      <c r="W466" s="1" t="str">
        <f t="shared" si="67"/>
        <v/>
      </c>
    </row>
    <row r="467" spans="1:23" ht="15.6" x14ac:dyDescent="0.3">
      <c r="A467" s="4" t="str">
        <f t="shared" si="73"/>
        <v/>
      </c>
      <c r="B467" s="8" t="str">
        <f t="shared" si="68"/>
        <v/>
      </c>
      <c r="C467" s="8" t="str">
        <f t="shared" si="69"/>
        <v/>
      </c>
      <c r="D467" s="8" t="str">
        <f t="shared" si="70"/>
        <v/>
      </c>
      <c r="E467" s="15" t="str">
        <f t="shared" si="65"/>
        <v/>
      </c>
      <c r="F467" s="8" t="str">
        <f t="shared" si="71"/>
        <v/>
      </c>
      <c r="G467" s="80" t="str">
        <f t="shared" si="72"/>
        <v/>
      </c>
      <c r="H467" s="21">
        <v>0</v>
      </c>
      <c r="V467" s="8">
        <f t="shared" si="66"/>
        <v>0</v>
      </c>
      <c r="W467" s="1" t="str">
        <f t="shared" si="67"/>
        <v/>
      </c>
    </row>
    <row r="468" spans="1:23" ht="15.6" x14ac:dyDescent="0.3">
      <c r="A468" s="4" t="str">
        <f t="shared" si="73"/>
        <v/>
      </c>
      <c r="B468" s="8" t="str">
        <f t="shared" si="68"/>
        <v/>
      </c>
      <c r="C468" s="8" t="str">
        <f t="shared" si="69"/>
        <v/>
      </c>
      <c r="D468" s="8" t="str">
        <f t="shared" si="70"/>
        <v/>
      </c>
      <c r="E468" s="15" t="str">
        <f t="shared" si="65"/>
        <v/>
      </c>
      <c r="F468" s="8" t="str">
        <f t="shared" si="71"/>
        <v/>
      </c>
      <c r="G468" s="80" t="str">
        <f t="shared" si="72"/>
        <v/>
      </c>
      <c r="H468" s="21">
        <v>0</v>
      </c>
      <c r="V468" s="8">
        <f t="shared" si="66"/>
        <v>0</v>
      </c>
      <c r="W468" s="1" t="str">
        <f t="shared" si="67"/>
        <v/>
      </c>
    </row>
    <row r="469" spans="1:23" ht="15.6" x14ac:dyDescent="0.3">
      <c r="A469" s="4" t="str">
        <f t="shared" si="73"/>
        <v/>
      </c>
      <c r="B469" s="8" t="str">
        <f t="shared" si="68"/>
        <v/>
      </c>
      <c r="C469" s="8" t="str">
        <f t="shared" si="69"/>
        <v/>
      </c>
      <c r="D469" s="8" t="str">
        <f t="shared" si="70"/>
        <v/>
      </c>
      <c r="E469" s="15" t="str">
        <f t="shared" si="65"/>
        <v/>
      </c>
      <c r="F469" s="8" t="str">
        <f t="shared" si="71"/>
        <v/>
      </c>
      <c r="G469" s="80" t="str">
        <f t="shared" si="72"/>
        <v/>
      </c>
      <c r="H469" s="21">
        <v>0</v>
      </c>
      <c r="V469" s="8">
        <f t="shared" si="66"/>
        <v>0</v>
      </c>
      <c r="W469" s="1" t="str">
        <f t="shared" si="67"/>
        <v/>
      </c>
    </row>
    <row r="470" spans="1:23" ht="15.6" x14ac:dyDescent="0.3">
      <c r="A470" s="4" t="str">
        <f t="shared" si="73"/>
        <v/>
      </c>
      <c r="B470" s="8" t="str">
        <f t="shared" si="68"/>
        <v/>
      </c>
      <c r="C470" s="8" t="str">
        <f t="shared" si="69"/>
        <v/>
      </c>
      <c r="D470" s="8" t="str">
        <f t="shared" si="70"/>
        <v/>
      </c>
      <c r="E470" s="15" t="str">
        <f t="shared" si="65"/>
        <v/>
      </c>
      <c r="F470" s="8" t="str">
        <f t="shared" si="71"/>
        <v/>
      </c>
      <c r="G470" s="80" t="str">
        <f t="shared" si="72"/>
        <v/>
      </c>
      <c r="H470" s="21">
        <v>0</v>
      </c>
      <c r="V470" s="8">
        <f t="shared" si="66"/>
        <v>0</v>
      </c>
      <c r="W470" s="1" t="str">
        <f t="shared" si="67"/>
        <v/>
      </c>
    </row>
    <row r="471" spans="1:23" ht="15.6" x14ac:dyDescent="0.3">
      <c r="A471" s="4" t="str">
        <f t="shared" si="73"/>
        <v/>
      </c>
      <c r="B471" s="8" t="str">
        <f t="shared" si="68"/>
        <v/>
      </c>
      <c r="C471" s="8" t="str">
        <f t="shared" si="69"/>
        <v/>
      </c>
      <c r="D471" s="8" t="str">
        <f t="shared" si="70"/>
        <v/>
      </c>
      <c r="E471" s="15" t="str">
        <f t="shared" si="65"/>
        <v/>
      </c>
      <c r="F471" s="8" t="str">
        <f t="shared" si="71"/>
        <v/>
      </c>
      <c r="G471" s="80" t="str">
        <f t="shared" si="72"/>
        <v/>
      </c>
      <c r="H471" s="21">
        <v>0</v>
      </c>
      <c r="V471" s="8">
        <f t="shared" si="66"/>
        <v>0</v>
      </c>
      <c r="W471" s="1" t="str">
        <f t="shared" si="67"/>
        <v/>
      </c>
    </row>
    <row r="472" spans="1:23" ht="15.6" x14ac:dyDescent="0.3">
      <c r="A472" s="4" t="str">
        <f t="shared" si="73"/>
        <v/>
      </c>
      <c r="B472" s="8" t="str">
        <f t="shared" si="68"/>
        <v/>
      </c>
      <c r="C472" s="8" t="str">
        <f t="shared" si="69"/>
        <v/>
      </c>
      <c r="D472" s="8" t="str">
        <f t="shared" si="70"/>
        <v/>
      </c>
      <c r="E472" s="15" t="str">
        <f t="shared" si="65"/>
        <v/>
      </c>
      <c r="F472" s="8" t="str">
        <f t="shared" si="71"/>
        <v/>
      </c>
      <c r="G472" s="80" t="str">
        <f t="shared" si="72"/>
        <v/>
      </c>
      <c r="H472" s="21">
        <v>0</v>
      </c>
      <c r="V472" s="8">
        <f t="shared" si="66"/>
        <v>0</v>
      </c>
      <c r="W472" s="1" t="str">
        <f t="shared" si="67"/>
        <v/>
      </c>
    </row>
    <row r="473" spans="1:23" ht="15.6" x14ac:dyDescent="0.3">
      <c r="A473" s="4" t="str">
        <f t="shared" si="73"/>
        <v/>
      </c>
      <c r="B473" s="8" t="str">
        <f t="shared" si="68"/>
        <v/>
      </c>
      <c r="C473" s="8" t="str">
        <f t="shared" si="69"/>
        <v/>
      </c>
      <c r="D473" s="8" t="str">
        <f t="shared" si="70"/>
        <v/>
      </c>
      <c r="E473" s="15" t="str">
        <f t="shared" si="65"/>
        <v/>
      </c>
      <c r="F473" s="8" t="str">
        <f t="shared" si="71"/>
        <v/>
      </c>
      <c r="G473" s="80" t="str">
        <f t="shared" si="72"/>
        <v/>
      </c>
      <c r="H473" s="21">
        <v>0</v>
      </c>
      <c r="V473" s="8">
        <f t="shared" si="66"/>
        <v>0</v>
      </c>
      <c r="W473" s="1" t="str">
        <f t="shared" si="67"/>
        <v/>
      </c>
    </row>
    <row r="474" spans="1:23" ht="15.6" x14ac:dyDescent="0.3">
      <c r="A474" s="4" t="str">
        <f t="shared" si="73"/>
        <v/>
      </c>
      <c r="B474" s="8" t="str">
        <f t="shared" si="68"/>
        <v/>
      </c>
      <c r="C474" s="8" t="str">
        <f t="shared" si="69"/>
        <v/>
      </c>
      <c r="D474" s="8" t="str">
        <f t="shared" si="70"/>
        <v/>
      </c>
      <c r="E474" s="15" t="str">
        <f t="shared" si="65"/>
        <v/>
      </c>
      <c r="F474" s="8" t="str">
        <f t="shared" si="71"/>
        <v/>
      </c>
      <c r="G474" s="80" t="str">
        <f t="shared" si="72"/>
        <v/>
      </c>
      <c r="H474" s="21">
        <v>0</v>
      </c>
      <c r="V474" s="8">
        <f t="shared" si="66"/>
        <v>0</v>
      </c>
      <c r="W474" s="1" t="str">
        <f t="shared" si="67"/>
        <v/>
      </c>
    </row>
    <row r="475" spans="1:23" ht="15.6" x14ac:dyDescent="0.3">
      <c r="A475" s="4" t="str">
        <f t="shared" si="73"/>
        <v/>
      </c>
      <c r="B475" s="8" t="str">
        <f t="shared" si="68"/>
        <v/>
      </c>
      <c r="C475" s="8" t="str">
        <f t="shared" si="69"/>
        <v/>
      </c>
      <c r="D475" s="8" t="str">
        <f t="shared" si="70"/>
        <v/>
      </c>
      <c r="E475" s="15" t="str">
        <f t="shared" si="65"/>
        <v/>
      </c>
      <c r="F475" s="8" t="str">
        <f t="shared" si="71"/>
        <v/>
      </c>
      <c r="G475" s="80" t="str">
        <f t="shared" si="72"/>
        <v/>
      </c>
      <c r="H475" s="21">
        <v>0</v>
      </c>
      <c r="V475" s="8">
        <f t="shared" si="66"/>
        <v>0</v>
      </c>
      <c r="W475" s="1" t="str">
        <f t="shared" si="67"/>
        <v/>
      </c>
    </row>
    <row r="476" spans="1:23" ht="15.6" x14ac:dyDescent="0.3">
      <c r="A476" s="4" t="str">
        <f t="shared" si="73"/>
        <v/>
      </c>
      <c r="B476" s="8" t="str">
        <f t="shared" si="68"/>
        <v/>
      </c>
      <c r="C476" s="8" t="str">
        <f t="shared" si="69"/>
        <v/>
      </c>
      <c r="D476" s="8" t="str">
        <f t="shared" si="70"/>
        <v/>
      </c>
      <c r="E476" s="15" t="str">
        <f t="shared" si="65"/>
        <v/>
      </c>
      <c r="F476" s="8" t="str">
        <f t="shared" si="71"/>
        <v/>
      </c>
      <c r="G476" s="80" t="str">
        <f t="shared" si="72"/>
        <v/>
      </c>
      <c r="H476" s="21">
        <v>0</v>
      </c>
      <c r="V476" s="8">
        <f t="shared" si="66"/>
        <v>0</v>
      </c>
      <c r="W476" s="1" t="str">
        <f t="shared" si="67"/>
        <v/>
      </c>
    </row>
    <row r="477" spans="1:23" ht="15.6" x14ac:dyDescent="0.3">
      <c r="A477" s="4" t="str">
        <f t="shared" si="73"/>
        <v/>
      </c>
      <c r="B477" s="8" t="str">
        <f t="shared" si="68"/>
        <v/>
      </c>
      <c r="C477" s="8" t="str">
        <f t="shared" si="69"/>
        <v/>
      </c>
      <c r="D477" s="8" t="str">
        <f t="shared" si="70"/>
        <v/>
      </c>
      <c r="E477" s="15" t="str">
        <f t="shared" si="65"/>
        <v/>
      </c>
      <c r="F477" s="8" t="str">
        <f t="shared" si="71"/>
        <v/>
      </c>
      <c r="G477" s="80" t="str">
        <f t="shared" si="72"/>
        <v/>
      </c>
      <c r="H477" s="21">
        <v>0</v>
      </c>
      <c r="V477" s="8">
        <f t="shared" si="66"/>
        <v>0</v>
      </c>
      <c r="W477" s="1" t="str">
        <f t="shared" si="67"/>
        <v/>
      </c>
    </row>
    <row r="478" spans="1:23" ht="15.6" x14ac:dyDescent="0.3">
      <c r="A478" s="4" t="str">
        <f t="shared" si="73"/>
        <v/>
      </c>
      <c r="B478" s="8" t="str">
        <f t="shared" si="68"/>
        <v/>
      </c>
      <c r="C478" s="8" t="str">
        <f t="shared" si="69"/>
        <v/>
      </c>
      <c r="D478" s="8" t="str">
        <f t="shared" si="70"/>
        <v/>
      </c>
      <c r="E478" s="15" t="str">
        <f t="shared" si="65"/>
        <v/>
      </c>
      <c r="F478" s="8" t="str">
        <f t="shared" si="71"/>
        <v/>
      </c>
      <c r="G478" s="80" t="str">
        <f t="shared" si="72"/>
        <v/>
      </c>
      <c r="H478" s="21">
        <v>0</v>
      </c>
      <c r="V478" s="8">
        <f t="shared" si="66"/>
        <v>0</v>
      </c>
      <c r="W478" s="1" t="str">
        <f t="shared" si="67"/>
        <v/>
      </c>
    </row>
    <row r="479" spans="1:23" ht="15.6" x14ac:dyDescent="0.3">
      <c r="A479" s="4" t="str">
        <f t="shared" si="73"/>
        <v/>
      </c>
      <c r="B479" s="8" t="str">
        <f t="shared" si="68"/>
        <v/>
      </c>
      <c r="C479" s="8" t="str">
        <f t="shared" si="69"/>
        <v/>
      </c>
      <c r="D479" s="8" t="str">
        <f t="shared" si="70"/>
        <v/>
      </c>
      <c r="E479" s="15" t="str">
        <f t="shared" si="65"/>
        <v/>
      </c>
      <c r="F479" s="8" t="str">
        <f t="shared" si="71"/>
        <v/>
      </c>
      <c r="G479" s="80" t="str">
        <f t="shared" si="72"/>
        <v/>
      </c>
      <c r="H479" s="21">
        <v>0</v>
      </c>
      <c r="V479" s="8">
        <f t="shared" si="66"/>
        <v>0</v>
      </c>
      <c r="W479" s="1" t="str">
        <f t="shared" si="67"/>
        <v/>
      </c>
    </row>
    <row r="480" spans="1:23" ht="15.6" x14ac:dyDescent="0.3">
      <c r="A480" s="4" t="str">
        <f t="shared" si="73"/>
        <v/>
      </c>
      <c r="B480" s="8" t="str">
        <f t="shared" si="68"/>
        <v/>
      </c>
      <c r="C480" s="8" t="str">
        <f t="shared" si="69"/>
        <v/>
      </c>
      <c r="D480" s="8" t="str">
        <f t="shared" si="70"/>
        <v/>
      </c>
      <c r="E480" s="15" t="str">
        <f t="shared" si="65"/>
        <v/>
      </c>
      <c r="F480" s="8" t="str">
        <f t="shared" si="71"/>
        <v/>
      </c>
      <c r="G480" s="80" t="str">
        <f t="shared" si="72"/>
        <v/>
      </c>
      <c r="H480" s="21">
        <v>0</v>
      </c>
      <c r="V480" s="8">
        <f t="shared" si="66"/>
        <v>0</v>
      </c>
      <c r="W480" s="1" t="str">
        <f t="shared" si="67"/>
        <v/>
      </c>
    </row>
    <row r="481" spans="1:23" ht="15.6" x14ac:dyDescent="0.3">
      <c r="A481" s="4" t="str">
        <f t="shared" si="73"/>
        <v/>
      </c>
      <c r="B481" s="8" t="str">
        <f t="shared" si="68"/>
        <v/>
      </c>
      <c r="C481" s="8" t="str">
        <f t="shared" si="69"/>
        <v/>
      </c>
      <c r="D481" s="8" t="str">
        <f t="shared" si="70"/>
        <v/>
      </c>
      <c r="E481" s="15" t="str">
        <f t="shared" si="65"/>
        <v/>
      </c>
      <c r="F481" s="8" t="str">
        <f t="shared" si="71"/>
        <v/>
      </c>
      <c r="G481" s="80" t="str">
        <f t="shared" si="72"/>
        <v/>
      </c>
      <c r="H481" s="21">
        <v>0</v>
      </c>
      <c r="V481" s="8">
        <f t="shared" si="66"/>
        <v>0</v>
      </c>
      <c r="W481" s="1" t="str">
        <f t="shared" si="67"/>
        <v/>
      </c>
    </row>
    <row r="482" spans="1:23" ht="15.6" x14ac:dyDescent="0.3">
      <c r="A482" s="4" t="str">
        <f t="shared" si="73"/>
        <v/>
      </c>
      <c r="B482" s="8" t="str">
        <f t="shared" si="68"/>
        <v/>
      </c>
      <c r="C482" s="8" t="str">
        <f t="shared" si="69"/>
        <v/>
      </c>
      <c r="D482" s="8" t="str">
        <f t="shared" si="70"/>
        <v/>
      </c>
      <c r="E482" s="15" t="str">
        <f t="shared" si="65"/>
        <v/>
      </c>
      <c r="F482" s="8" t="str">
        <f t="shared" si="71"/>
        <v/>
      </c>
      <c r="G482" s="80" t="str">
        <f t="shared" si="72"/>
        <v/>
      </c>
      <c r="H482" s="21">
        <v>0</v>
      </c>
      <c r="V482" s="8">
        <f t="shared" si="66"/>
        <v>0</v>
      </c>
      <c r="W482" s="1" t="str">
        <f t="shared" si="67"/>
        <v/>
      </c>
    </row>
    <row r="483" spans="1:23" ht="15.6" x14ac:dyDescent="0.3">
      <c r="A483" s="4" t="str">
        <f t="shared" si="73"/>
        <v/>
      </c>
      <c r="B483" s="8" t="str">
        <f t="shared" si="68"/>
        <v/>
      </c>
      <c r="C483" s="8" t="str">
        <f t="shared" si="69"/>
        <v/>
      </c>
      <c r="D483" s="8" t="str">
        <f t="shared" si="70"/>
        <v/>
      </c>
      <c r="E483" s="15" t="str">
        <f t="shared" si="65"/>
        <v/>
      </c>
      <c r="F483" s="8" t="str">
        <f t="shared" si="71"/>
        <v/>
      </c>
      <c r="G483" s="80" t="str">
        <f t="shared" si="72"/>
        <v/>
      </c>
      <c r="H483" s="21">
        <v>0</v>
      </c>
      <c r="V483" s="8">
        <f t="shared" si="66"/>
        <v>0</v>
      </c>
      <c r="W483" s="1" t="str">
        <f t="shared" si="67"/>
        <v/>
      </c>
    </row>
    <row r="484" spans="1:23" ht="15.6" x14ac:dyDescent="0.3">
      <c r="A484" s="4" t="str">
        <f t="shared" si="73"/>
        <v/>
      </c>
      <c r="B484" s="8" t="str">
        <f t="shared" si="68"/>
        <v/>
      </c>
      <c r="C484" s="8" t="str">
        <f t="shared" si="69"/>
        <v/>
      </c>
      <c r="D484" s="8" t="str">
        <f t="shared" si="70"/>
        <v/>
      </c>
      <c r="E484" s="15" t="str">
        <f t="shared" si="65"/>
        <v/>
      </c>
      <c r="F484" s="8" t="str">
        <f t="shared" si="71"/>
        <v/>
      </c>
      <c r="G484" s="80" t="str">
        <f t="shared" si="72"/>
        <v/>
      </c>
      <c r="H484" s="21">
        <v>0</v>
      </c>
      <c r="V484" s="8">
        <f t="shared" si="66"/>
        <v>0</v>
      </c>
      <c r="W484" s="1" t="str">
        <f t="shared" si="67"/>
        <v/>
      </c>
    </row>
    <row r="485" spans="1:23" ht="15.6" x14ac:dyDescent="0.3">
      <c r="A485" s="4" t="str">
        <f t="shared" si="73"/>
        <v/>
      </c>
      <c r="B485" s="8" t="str">
        <f t="shared" si="68"/>
        <v/>
      </c>
      <c r="C485" s="8" t="str">
        <f t="shared" si="69"/>
        <v/>
      </c>
      <c r="D485" s="8" t="str">
        <f t="shared" si="70"/>
        <v/>
      </c>
      <c r="E485" s="15" t="str">
        <f t="shared" si="65"/>
        <v/>
      </c>
      <c r="F485" s="8" t="str">
        <f t="shared" si="71"/>
        <v/>
      </c>
      <c r="G485" s="80" t="str">
        <f t="shared" si="72"/>
        <v/>
      </c>
      <c r="H485" s="21">
        <v>0</v>
      </c>
      <c r="V485" s="8">
        <f t="shared" si="66"/>
        <v>0</v>
      </c>
      <c r="W485" s="1" t="str">
        <f t="shared" si="67"/>
        <v/>
      </c>
    </row>
    <row r="486" spans="1:23" ht="15.6" x14ac:dyDescent="0.3">
      <c r="A486" s="4" t="str">
        <f t="shared" si="73"/>
        <v/>
      </c>
      <c r="B486" s="8" t="str">
        <f t="shared" si="68"/>
        <v/>
      </c>
      <c r="C486" s="8" t="str">
        <f t="shared" si="69"/>
        <v/>
      </c>
      <c r="D486" s="8" t="str">
        <f t="shared" si="70"/>
        <v/>
      </c>
      <c r="E486" s="15" t="str">
        <f t="shared" si="65"/>
        <v/>
      </c>
      <c r="F486" s="8" t="str">
        <f t="shared" si="71"/>
        <v/>
      </c>
      <c r="G486" s="80" t="str">
        <f t="shared" si="72"/>
        <v/>
      </c>
      <c r="H486" s="21">
        <v>0</v>
      </c>
      <c r="V486" s="8">
        <f t="shared" si="66"/>
        <v>0</v>
      </c>
      <c r="W486" s="1" t="str">
        <f t="shared" si="67"/>
        <v/>
      </c>
    </row>
    <row r="487" spans="1:23" ht="15.6" x14ac:dyDescent="0.3">
      <c r="A487" s="4" t="str">
        <f t="shared" si="73"/>
        <v/>
      </c>
      <c r="B487" s="8" t="str">
        <f t="shared" si="68"/>
        <v/>
      </c>
      <c r="C487" s="8" t="str">
        <f t="shared" si="69"/>
        <v/>
      </c>
      <c r="D487" s="8" t="str">
        <f t="shared" si="70"/>
        <v/>
      </c>
      <c r="E487" s="15" t="str">
        <f t="shared" si="65"/>
        <v/>
      </c>
      <c r="F487" s="8" t="str">
        <f t="shared" si="71"/>
        <v/>
      </c>
      <c r="G487" s="80" t="str">
        <f t="shared" si="72"/>
        <v/>
      </c>
      <c r="H487" s="21">
        <v>0</v>
      </c>
      <c r="V487" s="8">
        <f t="shared" si="66"/>
        <v>0</v>
      </c>
      <c r="W487" s="1" t="str">
        <f t="shared" si="67"/>
        <v/>
      </c>
    </row>
    <row r="488" spans="1:23" ht="15.6" x14ac:dyDescent="0.3">
      <c r="A488" s="4" t="str">
        <f t="shared" si="73"/>
        <v/>
      </c>
      <c r="B488" s="8" t="str">
        <f t="shared" si="68"/>
        <v/>
      </c>
      <c r="C488" s="8" t="str">
        <f t="shared" si="69"/>
        <v/>
      </c>
      <c r="D488" s="8" t="str">
        <f t="shared" si="70"/>
        <v/>
      </c>
      <c r="E488" s="15" t="str">
        <f t="shared" si="65"/>
        <v/>
      </c>
      <c r="F488" s="8" t="str">
        <f t="shared" si="71"/>
        <v/>
      </c>
      <c r="G488" s="80" t="str">
        <f t="shared" si="72"/>
        <v/>
      </c>
      <c r="H488" s="21">
        <v>0</v>
      </c>
      <c r="V488" s="8">
        <f t="shared" si="66"/>
        <v>0</v>
      </c>
      <c r="W488" s="1" t="str">
        <f t="shared" si="67"/>
        <v/>
      </c>
    </row>
    <row r="489" spans="1:23" ht="15.6" x14ac:dyDescent="0.3">
      <c r="A489" s="4" t="str">
        <f t="shared" si="73"/>
        <v/>
      </c>
      <c r="B489" s="8" t="str">
        <f t="shared" si="68"/>
        <v/>
      </c>
      <c r="C489" s="8" t="str">
        <f t="shared" si="69"/>
        <v/>
      </c>
      <c r="D489" s="8" t="str">
        <f t="shared" si="70"/>
        <v/>
      </c>
      <c r="E489" s="15" t="str">
        <f t="shared" si="65"/>
        <v/>
      </c>
      <c r="F489" s="8" t="str">
        <f t="shared" si="71"/>
        <v/>
      </c>
      <c r="G489" s="80" t="str">
        <f t="shared" si="72"/>
        <v/>
      </c>
      <c r="H489" s="21">
        <v>0</v>
      </c>
      <c r="V489" s="8">
        <f t="shared" si="66"/>
        <v>0</v>
      </c>
      <c r="W489" s="1" t="str">
        <f t="shared" si="67"/>
        <v/>
      </c>
    </row>
    <row r="490" spans="1:23" ht="15.6" x14ac:dyDescent="0.3">
      <c r="A490" s="4" t="str">
        <f t="shared" si="73"/>
        <v/>
      </c>
      <c r="B490" s="8" t="str">
        <f t="shared" si="68"/>
        <v/>
      </c>
      <c r="C490" s="8" t="str">
        <f t="shared" si="69"/>
        <v/>
      </c>
      <c r="D490" s="8" t="str">
        <f t="shared" si="70"/>
        <v/>
      </c>
      <c r="E490" s="15" t="str">
        <f t="shared" si="65"/>
        <v/>
      </c>
      <c r="F490" s="8" t="str">
        <f t="shared" si="71"/>
        <v/>
      </c>
      <c r="G490" s="80" t="str">
        <f t="shared" si="72"/>
        <v/>
      </c>
      <c r="H490" s="21">
        <v>0</v>
      </c>
      <c r="V490" s="8">
        <f t="shared" si="66"/>
        <v>0</v>
      </c>
      <c r="W490" s="1" t="str">
        <f t="shared" si="67"/>
        <v/>
      </c>
    </row>
    <row r="491" spans="1:23" ht="15.6" x14ac:dyDescent="0.3">
      <c r="A491" s="4" t="str">
        <f t="shared" si="73"/>
        <v/>
      </c>
      <c r="B491" s="8" t="str">
        <f t="shared" si="68"/>
        <v/>
      </c>
      <c r="C491" s="8" t="str">
        <f t="shared" si="69"/>
        <v/>
      </c>
      <c r="D491" s="8" t="str">
        <f t="shared" si="70"/>
        <v/>
      </c>
      <c r="E491" s="15" t="str">
        <f t="shared" si="65"/>
        <v/>
      </c>
      <c r="F491" s="8" t="str">
        <f t="shared" si="71"/>
        <v/>
      </c>
      <c r="G491" s="80" t="str">
        <f t="shared" si="72"/>
        <v/>
      </c>
      <c r="H491" s="21">
        <v>0</v>
      </c>
      <c r="V491" s="8">
        <f t="shared" si="66"/>
        <v>0</v>
      </c>
      <c r="W491" s="1" t="str">
        <f t="shared" si="67"/>
        <v/>
      </c>
    </row>
    <row r="492" spans="1:23" x14ac:dyDescent="0.3">
      <c r="A492" s="72"/>
      <c r="B492" s="15"/>
      <c r="C492" s="15"/>
      <c r="D492" s="15"/>
      <c r="E492" s="15"/>
      <c r="F492" s="15"/>
      <c r="G492" s="15"/>
      <c r="H492" s="15"/>
      <c r="I492" s="16"/>
      <c r="V492" s="8">
        <f t="shared" si="66"/>
        <v>0</v>
      </c>
      <c r="W492" s="1" t="str">
        <f t="shared" si="67"/>
        <v/>
      </c>
    </row>
    <row r="493" spans="1:23" x14ac:dyDescent="0.3">
      <c r="A493" s="72"/>
      <c r="B493" s="15"/>
      <c r="C493" s="15"/>
      <c r="D493" s="15"/>
      <c r="E493" s="15"/>
      <c r="F493" s="15"/>
      <c r="G493" s="15"/>
      <c r="H493" s="15"/>
      <c r="I493" s="16"/>
      <c r="V493" s="8">
        <f t="shared" si="66"/>
        <v>0</v>
      </c>
      <c r="W493" s="1" t="str">
        <f t="shared" si="67"/>
        <v/>
      </c>
    </row>
    <row r="494" spans="1:23" x14ac:dyDescent="0.3">
      <c r="A494" s="72"/>
      <c r="B494" s="15"/>
      <c r="C494" s="15"/>
      <c r="D494" s="15"/>
      <c r="E494" s="15"/>
      <c r="F494" s="15"/>
      <c r="G494" s="15"/>
      <c r="H494" s="15"/>
      <c r="I494" s="16"/>
      <c r="V494" s="8">
        <f t="shared" si="66"/>
        <v>0</v>
      </c>
      <c r="W494" s="1" t="str">
        <f t="shared" si="67"/>
        <v/>
      </c>
    </row>
    <row r="495" spans="1:23" x14ac:dyDescent="0.3">
      <c r="A495" s="72"/>
      <c r="B495" s="15"/>
      <c r="C495" s="15"/>
      <c r="D495" s="15"/>
      <c r="E495" s="15"/>
      <c r="F495" s="15"/>
      <c r="G495" s="15"/>
      <c r="H495" s="15"/>
      <c r="I495" s="16"/>
      <c r="V495" s="8">
        <f t="shared" si="66"/>
        <v>0</v>
      </c>
      <c r="W495" s="1" t="str">
        <f t="shared" si="67"/>
        <v/>
      </c>
    </row>
    <row r="496" spans="1:23" x14ac:dyDescent="0.3">
      <c r="A496" s="72"/>
      <c r="B496" s="15"/>
      <c r="C496" s="15"/>
      <c r="D496" s="15"/>
      <c r="E496" s="15"/>
      <c r="F496" s="15"/>
      <c r="G496" s="15"/>
      <c r="H496" s="15"/>
      <c r="I496" s="16"/>
      <c r="V496" s="8">
        <f t="shared" si="66"/>
        <v>0</v>
      </c>
      <c r="W496" s="1" t="str">
        <f t="shared" si="67"/>
        <v/>
      </c>
    </row>
    <row r="497" spans="1:23" x14ac:dyDescent="0.3">
      <c r="A497" s="72"/>
      <c r="B497" s="15"/>
      <c r="C497" s="15"/>
      <c r="D497" s="15"/>
      <c r="E497" s="15"/>
      <c r="F497" s="15"/>
      <c r="G497" s="15"/>
      <c r="H497" s="15"/>
      <c r="I497" s="16"/>
      <c r="V497" s="8">
        <f t="shared" si="66"/>
        <v>0</v>
      </c>
      <c r="W497" s="1" t="str">
        <f t="shared" si="67"/>
        <v/>
      </c>
    </row>
    <row r="498" spans="1:23" x14ac:dyDescent="0.3">
      <c r="A498" s="72"/>
      <c r="B498" s="15"/>
      <c r="C498" s="15"/>
      <c r="D498" s="15"/>
      <c r="E498" s="15"/>
      <c r="F498" s="15"/>
      <c r="G498" s="15"/>
      <c r="H498" s="15"/>
      <c r="I498" s="16"/>
      <c r="V498" s="8">
        <f t="shared" si="66"/>
        <v>0</v>
      </c>
      <c r="W498" s="1" t="str">
        <f t="shared" si="67"/>
        <v/>
      </c>
    </row>
    <row r="499" spans="1:23" x14ac:dyDescent="0.3">
      <c r="A499" s="72"/>
      <c r="B499" s="15"/>
      <c r="C499" s="15"/>
      <c r="D499" s="15"/>
      <c r="E499" s="15"/>
      <c r="F499" s="15"/>
      <c r="G499" s="15"/>
      <c r="H499" s="15"/>
      <c r="I499" s="16"/>
      <c r="V499" s="8">
        <f t="shared" si="66"/>
        <v>0</v>
      </c>
      <c r="W499" s="1" t="str">
        <f t="shared" si="67"/>
        <v/>
      </c>
    </row>
    <row r="500" spans="1:23" x14ac:dyDescent="0.3">
      <c r="A500" s="72"/>
      <c r="B500" s="15"/>
      <c r="C500" s="15"/>
      <c r="D500" s="15"/>
      <c r="E500" s="15"/>
      <c r="F500" s="15"/>
      <c r="G500" s="15"/>
      <c r="H500" s="15"/>
      <c r="I500" s="16"/>
      <c r="V500" s="8">
        <f t="shared" si="66"/>
        <v>0</v>
      </c>
      <c r="W500" s="1" t="str">
        <f t="shared" si="67"/>
        <v/>
      </c>
    </row>
    <row r="501" spans="1:23" x14ac:dyDescent="0.3">
      <c r="A501" s="72"/>
      <c r="B501" s="15"/>
      <c r="C501" s="15"/>
      <c r="D501" s="15"/>
      <c r="E501" s="15"/>
      <c r="F501" s="15"/>
      <c r="G501" s="15"/>
      <c r="H501" s="15"/>
      <c r="I501" s="16"/>
      <c r="V501" s="8">
        <f t="shared" si="66"/>
        <v>0</v>
      </c>
      <c r="W501" s="1" t="str">
        <f t="shared" si="67"/>
        <v/>
      </c>
    </row>
    <row r="502" spans="1:23" x14ac:dyDescent="0.3">
      <c r="A502" s="72"/>
      <c r="B502" s="15"/>
      <c r="C502" s="15"/>
      <c r="D502" s="15"/>
      <c r="E502" s="15"/>
      <c r="F502" s="15"/>
      <c r="G502" s="15"/>
      <c r="H502" s="15"/>
      <c r="I502" s="16"/>
      <c r="V502" s="8">
        <f t="shared" si="66"/>
        <v>0</v>
      </c>
      <c r="W502" s="1" t="str">
        <f t="shared" si="67"/>
        <v/>
      </c>
    </row>
    <row r="503" spans="1:23" x14ac:dyDescent="0.3">
      <c r="A503" s="72"/>
      <c r="B503" s="15"/>
      <c r="C503" s="15"/>
      <c r="D503" s="15"/>
      <c r="E503" s="15"/>
      <c r="F503" s="15"/>
      <c r="G503" s="15"/>
      <c r="H503" s="15"/>
      <c r="I503" s="16"/>
      <c r="V503" s="8">
        <f t="shared" si="66"/>
        <v>0</v>
      </c>
      <c r="W503" s="1" t="str">
        <f t="shared" si="67"/>
        <v/>
      </c>
    </row>
    <row r="504" spans="1:23" x14ac:dyDescent="0.3">
      <c r="A504" s="72"/>
      <c r="B504" s="15"/>
      <c r="C504" s="15"/>
      <c r="D504" s="15"/>
      <c r="E504" s="15"/>
      <c r="F504" s="15"/>
      <c r="G504" s="15"/>
      <c r="H504" s="15"/>
      <c r="I504" s="16"/>
      <c r="V504" s="8">
        <f t="shared" si="66"/>
        <v>0</v>
      </c>
      <c r="W504" s="1" t="str">
        <f t="shared" si="67"/>
        <v/>
      </c>
    </row>
    <row r="505" spans="1:23" x14ac:dyDescent="0.3">
      <c r="A505" s="72"/>
      <c r="B505" s="15"/>
      <c r="C505" s="15"/>
      <c r="D505" s="15"/>
      <c r="E505" s="15"/>
      <c r="F505" s="15"/>
      <c r="G505" s="15"/>
      <c r="H505" s="15"/>
      <c r="I505" s="16"/>
      <c r="V505" s="8">
        <f t="shared" si="66"/>
        <v>0</v>
      </c>
      <c r="W505" s="1" t="str">
        <f t="shared" si="67"/>
        <v/>
      </c>
    </row>
    <row r="506" spans="1:23" x14ac:dyDescent="0.3">
      <c r="A506" s="72"/>
      <c r="B506" s="15"/>
      <c r="C506" s="15"/>
      <c r="D506" s="15"/>
      <c r="E506" s="15"/>
      <c r="F506" s="15"/>
      <c r="G506" s="15"/>
      <c r="H506" s="15"/>
      <c r="I506" s="16"/>
      <c r="V506" s="8">
        <f t="shared" si="66"/>
        <v>0</v>
      </c>
      <c r="W506" s="1" t="str">
        <f t="shared" si="67"/>
        <v/>
      </c>
    </row>
    <row r="507" spans="1:23" x14ac:dyDescent="0.3">
      <c r="A507" s="72"/>
      <c r="B507" s="15"/>
      <c r="C507" s="15"/>
      <c r="D507" s="15"/>
      <c r="E507" s="15"/>
      <c r="F507" s="15"/>
      <c r="G507" s="15"/>
      <c r="H507" s="15"/>
      <c r="I507" s="16"/>
      <c r="V507" s="8">
        <f t="shared" si="66"/>
        <v>0</v>
      </c>
      <c r="W507" s="1" t="str">
        <f t="shared" si="67"/>
        <v/>
      </c>
    </row>
    <row r="508" spans="1:23" x14ac:dyDescent="0.3">
      <c r="A508" s="72"/>
      <c r="B508" s="15"/>
      <c r="C508" s="15"/>
      <c r="D508" s="15"/>
      <c r="E508" s="15"/>
      <c r="F508" s="15"/>
      <c r="G508" s="15"/>
      <c r="H508" s="15"/>
      <c r="I508" s="16"/>
      <c r="V508" s="8">
        <f t="shared" si="66"/>
        <v>0</v>
      </c>
      <c r="W508" s="1" t="str">
        <f t="shared" si="67"/>
        <v/>
      </c>
    </row>
    <row r="509" spans="1:23" x14ac:dyDescent="0.3">
      <c r="A509" s="72"/>
      <c r="B509" s="15"/>
      <c r="C509" s="15"/>
      <c r="D509" s="15"/>
      <c r="E509" s="15"/>
      <c r="F509" s="15"/>
      <c r="G509" s="15"/>
      <c r="H509" s="15"/>
      <c r="I509" s="16"/>
      <c r="V509" s="8">
        <f t="shared" si="66"/>
        <v>0</v>
      </c>
      <c r="W509" s="1" t="str">
        <f t="shared" si="67"/>
        <v/>
      </c>
    </row>
    <row r="510" spans="1:23" x14ac:dyDescent="0.3">
      <c r="A510" s="72"/>
      <c r="B510" s="15"/>
      <c r="C510" s="15"/>
      <c r="D510" s="15"/>
      <c r="E510" s="15"/>
      <c r="F510" s="15"/>
      <c r="G510" s="15"/>
      <c r="H510" s="15"/>
      <c r="I510" s="16"/>
      <c r="V510" s="8">
        <f t="shared" si="66"/>
        <v>0</v>
      </c>
      <c r="W510" s="1" t="str">
        <f t="shared" si="67"/>
        <v/>
      </c>
    </row>
    <row r="511" spans="1:23" x14ac:dyDescent="0.3">
      <c r="A511" s="72"/>
      <c r="B511" s="15"/>
      <c r="C511" s="15"/>
      <c r="D511" s="15"/>
      <c r="E511" s="15"/>
      <c r="F511" s="15"/>
      <c r="G511" s="15"/>
      <c r="H511" s="15"/>
      <c r="I511" s="16"/>
      <c r="V511" s="8">
        <f t="shared" si="66"/>
        <v>0</v>
      </c>
      <c r="W511" s="1" t="str">
        <f t="shared" si="67"/>
        <v/>
      </c>
    </row>
    <row r="512" spans="1:23" x14ac:dyDescent="0.3">
      <c r="A512" s="72"/>
      <c r="B512" s="15"/>
      <c r="C512" s="15"/>
      <c r="D512" s="15"/>
      <c r="E512" s="15"/>
      <c r="F512" s="15"/>
      <c r="G512" s="15"/>
      <c r="H512" s="15"/>
      <c r="I512" s="16"/>
      <c r="V512" s="8">
        <f t="shared" si="66"/>
        <v>0</v>
      </c>
      <c r="W512" s="1" t="str">
        <f t="shared" si="67"/>
        <v/>
      </c>
    </row>
    <row r="513" spans="1:23" x14ac:dyDescent="0.3">
      <c r="A513" s="72"/>
      <c r="B513" s="15"/>
      <c r="C513" s="15"/>
      <c r="D513" s="15"/>
      <c r="E513" s="15"/>
      <c r="F513" s="15"/>
      <c r="G513" s="15"/>
      <c r="H513" s="15"/>
      <c r="I513" s="16"/>
      <c r="V513" s="8">
        <f t="shared" si="66"/>
        <v>0</v>
      </c>
      <c r="W513" s="1" t="str">
        <f t="shared" si="67"/>
        <v/>
      </c>
    </row>
    <row r="514" spans="1:23" x14ac:dyDescent="0.3">
      <c r="A514" s="72"/>
      <c r="B514" s="15"/>
      <c r="C514" s="15"/>
      <c r="D514" s="15"/>
      <c r="E514" s="15"/>
      <c r="F514" s="15"/>
      <c r="G514" s="15"/>
      <c r="H514" s="15"/>
      <c r="I514" s="16"/>
      <c r="V514" s="8">
        <f t="shared" si="66"/>
        <v>0</v>
      </c>
      <c r="W514" s="1" t="str">
        <f t="shared" si="67"/>
        <v/>
      </c>
    </row>
    <row r="515" spans="1:23" x14ac:dyDescent="0.3">
      <c r="A515" s="72"/>
      <c r="B515" s="15"/>
      <c r="C515" s="15"/>
      <c r="D515" s="15"/>
      <c r="E515" s="15"/>
      <c r="F515" s="15"/>
      <c r="G515" s="15"/>
      <c r="H515" s="15"/>
      <c r="I515" s="16"/>
      <c r="V515" s="8">
        <f t="shared" si="66"/>
        <v>0</v>
      </c>
      <c r="W515" s="1" t="str">
        <f t="shared" si="67"/>
        <v/>
      </c>
    </row>
    <row r="516" spans="1:23" x14ac:dyDescent="0.3">
      <c r="A516" s="72"/>
      <c r="B516" s="15"/>
      <c r="C516" s="15"/>
      <c r="D516" s="15"/>
      <c r="E516" s="15"/>
      <c r="F516" s="15"/>
      <c r="G516" s="15"/>
      <c r="H516" s="15"/>
      <c r="I516" s="16"/>
      <c r="V516" s="8">
        <f t="shared" si="66"/>
        <v>0</v>
      </c>
      <c r="W516" s="1" t="str">
        <f t="shared" si="67"/>
        <v/>
      </c>
    </row>
    <row r="517" spans="1:23" x14ac:dyDescent="0.3">
      <c r="A517" s="72"/>
      <c r="B517" s="15"/>
      <c r="C517" s="15"/>
      <c r="D517" s="15"/>
      <c r="E517" s="15"/>
      <c r="F517" s="15"/>
      <c r="G517" s="15"/>
      <c r="H517" s="15"/>
      <c r="I517" s="16"/>
      <c r="V517" s="8">
        <f t="shared" si="66"/>
        <v>0</v>
      </c>
      <c r="W517" s="1" t="str">
        <f t="shared" si="67"/>
        <v/>
      </c>
    </row>
    <row r="518" spans="1:23" x14ac:dyDescent="0.3">
      <c r="A518" s="72"/>
      <c r="B518" s="15"/>
      <c r="C518" s="15"/>
      <c r="D518" s="15"/>
      <c r="E518" s="15"/>
      <c r="F518" s="15"/>
      <c r="G518" s="15"/>
      <c r="H518" s="15"/>
      <c r="I518" s="16"/>
      <c r="V518" s="8">
        <f t="shared" si="66"/>
        <v>0</v>
      </c>
      <c r="W518" s="1" t="str">
        <f t="shared" si="67"/>
        <v/>
      </c>
    </row>
    <row r="519" spans="1:23" x14ac:dyDescent="0.3">
      <c r="A519" s="72"/>
      <c r="B519" s="15"/>
      <c r="C519" s="15"/>
      <c r="D519" s="15"/>
      <c r="E519" s="15"/>
      <c r="F519" s="15"/>
      <c r="G519" s="15"/>
      <c r="H519" s="15"/>
      <c r="I519" s="16"/>
      <c r="V519" s="8">
        <f t="shared" si="66"/>
        <v>0</v>
      </c>
      <c r="W519" s="1" t="str">
        <f t="shared" si="67"/>
        <v/>
      </c>
    </row>
    <row r="520" spans="1:23" x14ac:dyDescent="0.3">
      <c r="A520" s="72"/>
      <c r="B520" s="15"/>
      <c r="C520" s="15"/>
      <c r="D520" s="15"/>
      <c r="E520" s="15"/>
      <c r="F520" s="15"/>
      <c r="G520" s="15"/>
      <c r="H520" s="15"/>
      <c r="I520" s="16"/>
      <c r="V520" s="8">
        <f t="shared" si="66"/>
        <v>0</v>
      </c>
      <c r="W520" s="1" t="str">
        <f t="shared" si="67"/>
        <v/>
      </c>
    </row>
    <row r="521" spans="1:23" x14ac:dyDescent="0.3">
      <c r="A521" s="72"/>
      <c r="B521" s="15"/>
      <c r="C521" s="15"/>
      <c r="D521" s="15"/>
      <c r="E521" s="15"/>
      <c r="F521" s="15"/>
      <c r="G521" s="15"/>
      <c r="H521" s="15"/>
      <c r="I521" s="16"/>
      <c r="V521" s="8">
        <f t="shared" si="66"/>
        <v>0</v>
      </c>
      <c r="W521" s="1" t="str">
        <f t="shared" si="67"/>
        <v/>
      </c>
    </row>
    <row r="522" spans="1:23" x14ac:dyDescent="0.3">
      <c r="A522" s="72"/>
      <c r="B522" s="15"/>
      <c r="C522" s="15"/>
      <c r="D522" s="15"/>
      <c r="E522" s="15"/>
      <c r="F522" s="15"/>
      <c r="G522" s="15"/>
      <c r="H522" s="15"/>
      <c r="I522" s="16"/>
      <c r="V522" s="8">
        <f t="shared" si="66"/>
        <v>0</v>
      </c>
      <c r="W522" s="1" t="str">
        <f t="shared" si="67"/>
        <v/>
      </c>
    </row>
    <row r="523" spans="1:23" x14ac:dyDescent="0.3">
      <c r="A523" s="72"/>
      <c r="B523" s="15"/>
      <c r="C523" s="15"/>
      <c r="D523" s="15"/>
      <c r="E523" s="15"/>
      <c r="F523" s="15"/>
      <c r="G523" s="15"/>
      <c r="H523" s="15"/>
      <c r="I523" s="16"/>
      <c r="V523" s="8">
        <f t="shared" si="66"/>
        <v>0</v>
      </c>
      <c r="W523" s="1" t="str">
        <f t="shared" si="67"/>
        <v/>
      </c>
    </row>
    <row r="524" spans="1:23" x14ac:dyDescent="0.3">
      <c r="A524" s="72"/>
      <c r="B524" s="15"/>
      <c r="C524" s="15"/>
      <c r="D524" s="15"/>
      <c r="E524" s="15"/>
      <c r="F524" s="15"/>
      <c r="G524" s="15"/>
      <c r="H524" s="15"/>
      <c r="I524" s="16"/>
      <c r="V524" s="8">
        <f t="shared" ref="V524:V587" si="74">IF(A524&lt;&gt;"",MIN(H524,B524-D524),0)</f>
        <v>0</v>
      </c>
      <c r="W524" s="1" t="str">
        <f t="shared" ref="W524:W587" si="75">IF(A524&lt;&gt;"",1,"")</f>
        <v/>
      </c>
    </row>
    <row r="525" spans="1:23" x14ac:dyDescent="0.3">
      <c r="A525" s="72"/>
      <c r="B525" s="15"/>
      <c r="C525" s="15"/>
      <c r="D525" s="15"/>
      <c r="E525" s="15"/>
      <c r="F525" s="15"/>
      <c r="G525" s="15"/>
      <c r="H525" s="15"/>
      <c r="I525" s="16"/>
      <c r="V525" s="8">
        <f t="shared" si="74"/>
        <v>0</v>
      </c>
      <c r="W525" s="1" t="str">
        <f t="shared" si="75"/>
        <v/>
      </c>
    </row>
    <row r="526" spans="1:23" x14ac:dyDescent="0.3">
      <c r="A526" s="72"/>
      <c r="B526" s="15"/>
      <c r="C526" s="15"/>
      <c r="D526" s="15"/>
      <c r="E526" s="15"/>
      <c r="F526" s="15"/>
      <c r="G526" s="15"/>
      <c r="H526" s="15"/>
      <c r="I526" s="16"/>
      <c r="V526" s="8">
        <f t="shared" si="74"/>
        <v>0</v>
      </c>
      <c r="W526" s="1" t="str">
        <f t="shared" si="75"/>
        <v/>
      </c>
    </row>
    <row r="527" spans="1:23" x14ac:dyDescent="0.3">
      <c r="A527" s="72"/>
      <c r="B527" s="15"/>
      <c r="C527" s="15"/>
      <c r="D527" s="15"/>
      <c r="E527" s="15"/>
      <c r="F527" s="15"/>
      <c r="G527" s="15"/>
      <c r="H527" s="15"/>
      <c r="I527" s="16"/>
      <c r="V527" s="8">
        <f t="shared" si="74"/>
        <v>0</v>
      </c>
      <c r="W527" s="1" t="str">
        <f t="shared" si="75"/>
        <v/>
      </c>
    </row>
    <row r="528" spans="1:23" x14ac:dyDescent="0.3">
      <c r="A528" s="72"/>
      <c r="B528" s="15"/>
      <c r="C528" s="15"/>
      <c r="D528" s="15"/>
      <c r="E528" s="15"/>
      <c r="F528" s="15"/>
      <c r="G528" s="15"/>
      <c r="H528" s="15"/>
      <c r="I528" s="16"/>
      <c r="V528" s="8">
        <f t="shared" si="74"/>
        <v>0</v>
      </c>
      <c r="W528" s="1" t="str">
        <f t="shared" si="75"/>
        <v/>
      </c>
    </row>
    <row r="529" spans="1:23" x14ac:dyDescent="0.3">
      <c r="A529" s="72"/>
      <c r="B529" s="15"/>
      <c r="C529" s="15"/>
      <c r="D529" s="15"/>
      <c r="E529" s="15"/>
      <c r="F529" s="15"/>
      <c r="G529" s="15"/>
      <c r="H529" s="15"/>
      <c r="I529" s="16"/>
      <c r="V529" s="8">
        <f t="shared" si="74"/>
        <v>0</v>
      </c>
      <c r="W529" s="1" t="str">
        <f t="shared" si="75"/>
        <v/>
      </c>
    </row>
    <row r="530" spans="1:23" x14ac:dyDescent="0.3">
      <c r="A530" s="72"/>
      <c r="B530" s="15"/>
      <c r="C530" s="15"/>
      <c r="D530" s="15"/>
      <c r="E530" s="15"/>
      <c r="F530" s="15"/>
      <c r="G530" s="15"/>
      <c r="H530" s="15"/>
      <c r="I530" s="16"/>
      <c r="V530" s="8">
        <f t="shared" si="74"/>
        <v>0</v>
      </c>
      <c r="W530" s="1" t="str">
        <f t="shared" si="75"/>
        <v/>
      </c>
    </row>
    <row r="531" spans="1:23" x14ac:dyDescent="0.3">
      <c r="A531" s="72"/>
      <c r="B531" s="15"/>
      <c r="C531" s="15"/>
      <c r="D531" s="15"/>
      <c r="E531" s="15"/>
      <c r="F531" s="15"/>
      <c r="G531" s="15"/>
      <c r="H531" s="15"/>
      <c r="I531" s="16"/>
      <c r="V531" s="8">
        <f t="shared" si="74"/>
        <v>0</v>
      </c>
      <c r="W531" s="1" t="str">
        <f t="shared" si="75"/>
        <v/>
      </c>
    </row>
    <row r="532" spans="1:23" x14ac:dyDescent="0.3">
      <c r="A532" s="72"/>
      <c r="B532" s="15"/>
      <c r="C532" s="15"/>
      <c r="D532" s="15"/>
      <c r="E532" s="15"/>
      <c r="F532" s="15"/>
      <c r="G532" s="15"/>
      <c r="H532" s="15"/>
      <c r="I532" s="16"/>
      <c r="V532" s="8">
        <f t="shared" si="74"/>
        <v>0</v>
      </c>
      <c r="W532" s="1" t="str">
        <f t="shared" si="75"/>
        <v/>
      </c>
    </row>
    <row r="533" spans="1:23" x14ac:dyDescent="0.3">
      <c r="A533" s="72"/>
      <c r="B533" s="15"/>
      <c r="C533" s="15"/>
      <c r="D533" s="15"/>
      <c r="E533" s="15"/>
      <c r="F533" s="15"/>
      <c r="G533" s="15"/>
      <c r="H533" s="15"/>
      <c r="I533" s="16"/>
      <c r="V533" s="8">
        <f t="shared" si="74"/>
        <v>0</v>
      </c>
      <c r="W533" s="1" t="str">
        <f t="shared" si="75"/>
        <v/>
      </c>
    </row>
    <row r="534" spans="1:23" x14ac:dyDescent="0.3">
      <c r="A534" s="72"/>
      <c r="B534" s="15"/>
      <c r="C534" s="15"/>
      <c r="D534" s="15"/>
      <c r="E534" s="15"/>
      <c r="F534" s="15"/>
      <c r="G534" s="15"/>
      <c r="H534" s="15"/>
      <c r="I534" s="16"/>
      <c r="V534" s="8">
        <f t="shared" si="74"/>
        <v>0</v>
      </c>
      <c r="W534" s="1" t="str">
        <f t="shared" si="75"/>
        <v/>
      </c>
    </row>
    <row r="535" spans="1:23" x14ac:dyDescent="0.3">
      <c r="A535" s="72"/>
      <c r="B535" s="15"/>
      <c r="C535" s="15"/>
      <c r="D535" s="15"/>
      <c r="E535" s="15"/>
      <c r="F535" s="15"/>
      <c r="G535" s="15"/>
      <c r="H535" s="15"/>
      <c r="I535" s="16"/>
      <c r="V535" s="8">
        <f t="shared" si="74"/>
        <v>0</v>
      </c>
      <c r="W535" s="1" t="str">
        <f t="shared" si="75"/>
        <v/>
      </c>
    </row>
    <row r="536" spans="1:23" x14ac:dyDescent="0.3">
      <c r="A536" s="72"/>
      <c r="B536" s="15"/>
      <c r="C536" s="15"/>
      <c r="D536" s="15"/>
      <c r="E536" s="15"/>
      <c r="F536" s="15"/>
      <c r="G536" s="15"/>
      <c r="H536" s="15"/>
      <c r="I536" s="16"/>
      <c r="V536" s="8">
        <f t="shared" si="74"/>
        <v>0</v>
      </c>
      <c r="W536" s="1" t="str">
        <f t="shared" si="75"/>
        <v/>
      </c>
    </row>
    <row r="537" spans="1:23" x14ac:dyDescent="0.3">
      <c r="A537" s="72"/>
      <c r="B537" s="15"/>
      <c r="C537" s="15"/>
      <c r="D537" s="15"/>
      <c r="E537" s="15"/>
      <c r="F537" s="15"/>
      <c r="G537" s="15"/>
      <c r="H537" s="15"/>
      <c r="I537" s="16"/>
      <c r="V537" s="8">
        <f t="shared" si="74"/>
        <v>0</v>
      </c>
      <c r="W537" s="1" t="str">
        <f t="shared" si="75"/>
        <v/>
      </c>
    </row>
    <row r="538" spans="1:23" x14ac:dyDescent="0.3">
      <c r="A538" s="72"/>
      <c r="B538" s="15"/>
      <c r="C538" s="15"/>
      <c r="D538" s="15"/>
      <c r="E538" s="15"/>
      <c r="F538" s="15"/>
      <c r="G538" s="15"/>
      <c r="H538" s="15"/>
      <c r="I538" s="16"/>
      <c r="V538" s="8">
        <f t="shared" si="74"/>
        <v>0</v>
      </c>
      <c r="W538" s="1" t="str">
        <f t="shared" si="75"/>
        <v/>
      </c>
    </row>
    <row r="539" spans="1:23" x14ac:dyDescent="0.3">
      <c r="A539" s="72"/>
      <c r="B539" s="15"/>
      <c r="C539" s="15"/>
      <c r="D539" s="15"/>
      <c r="E539" s="15"/>
      <c r="F539" s="15"/>
      <c r="G539" s="15"/>
      <c r="H539" s="15"/>
      <c r="I539" s="16"/>
      <c r="V539" s="8">
        <f t="shared" si="74"/>
        <v>0</v>
      </c>
      <c r="W539" s="1" t="str">
        <f t="shared" si="75"/>
        <v/>
      </c>
    </row>
    <row r="540" spans="1:23" x14ac:dyDescent="0.3">
      <c r="A540" s="72"/>
      <c r="B540" s="15"/>
      <c r="C540" s="15"/>
      <c r="D540" s="15"/>
      <c r="E540" s="15"/>
      <c r="F540" s="15"/>
      <c r="G540" s="15"/>
      <c r="H540" s="15"/>
      <c r="I540" s="16"/>
      <c r="V540" s="8">
        <f t="shared" si="74"/>
        <v>0</v>
      </c>
      <c r="W540" s="1" t="str">
        <f t="shared" si="75"/>
        <v/>
      </c>
    </row>
    <row r="541" spans="1:23" x14ac:dyDescent="0.3">
      <c r="A541" s="72"/>
      <c r="B541" s="15"/>
      <c r="C541" s="15"/>
      <c r="D541" s="15"/>
      <c r="E541" s="15"/>
      <c r="F541" s="15"/>
      <c r="G541" s="15"/>
      <c r="H541" s="15"/>
      <c r="I541" s="16"/>
      <c r="V541" s="8">
        <f t="shared" si="74"/>
        <v>0</v>
      </c>
      <c r="W541" s="1" t="str">
        <f t="shared" si="75"/>
        <v/>
      </c>
    </row>
    <row r="542" spans="1:23" x14ac:dyDescent="0.3">
      <c r="A542" s="72"/>
      <c r="B542" s="15"/>
      <c r="C542" s="15"/>
      <c r="D542" s="15"/>
      <c r="E542" s="15"/>
      <c r="F542" s="15"/>
      <c r="G542" s="15"/>
      <c r="H542" s="15"/>
      <c r="I542" s="16"/>
      <c r="V542" s="8">
        <f t="shared" si="74"/>
        <v>0</v>
      </c>
      <c r="W542" s="1" t="str">
        <f t="shared" si="75"/>
        <v/>
      </c>
    </row>
    <row r="543" spans="1:23" x14ac:dyDescent="0.3">
      <c r="A543" s="72"/>
      <c r="B543" s="15"/>
      <c r="C543" s="15"/>
      <c r="D543" s="15"/>
      <c r="E543" s="15"/>
      <c r="F543" s="15"/>
      <c r="G543" s="15"/>
      <c r="H543" s="15"/>
      <c r="I543" s="16"/>
      <c r="V543" s="8">
        <f t="shared" si="74"/>
        <v>0</v>
      </c>
      <c r="W543" s="1" t="str">
        <f t="shared" si="75"/>
        <v/>
      </c>
    </row>
    <row r="544" spans="1:23" x14ac:dyDescent="0.3">
      <c r="A544" s="72"/>
      <c r="B544" s="15"/>
      <c r="C544" s="15"/>
      <c r="D544" s="15"/>
      <c r="E544" s="15"/>
      <c r="F544" s="15"/>
      <c r="G544" s="15"/>
      <c r="H544" s="15"/>
      <c r="I544" s="16"/>
      <c r="V544" s="8">
        <f t="shared" si="74"/>
        <v>0</v>
      </c>
      <c r="W544" s="1" t="str">
        <f t="shared" si="75"/>
        <v/>
      </c>
    </row>
    <row r="545" spans="1:23" x14ac:dyDescent="0.3">
      <c r="A545" s="72"/>
      <c r="B545" s="15"/>
      <c r="C545" s="15"/>
      <c r="D545" s="15"/>
      <c r="E545" s="15"/>
      <c r="F545" s="15"/>
      <c r="G545" s="15"/>
      <c r="H545" s="15"/>
      <c r="I545" s="16"/>
      <c r="V545" s="8">
        <f t="shared" si="74"/>
        <v>0</v>
      </c>
      <c r="W545" s="1" t="str">
        <f t="shared" si="75"/>
        <v/>
      </c>
    </row>
    <row r="546" spans="1:23" x14ac:dyDescent="0.3">
      <c r="A546" s="72"/>
      <c r="B546" s="15"/>
      <c r="C546" s="15"/>
      <c r="D546" s="15"/>
      <c r="E546" s="15"/>
      <c r="F546" s="15"/>
      <c r="G546" s="15"/>
      <c r="H546" s="15"/>
      <c r="I546" s="16"/>
      <c r="V546" s="8">
        <f t="shared" si="74"/>
        <v>0</v>
      </c>
      <c r="W546" s="1" t="str">
        <f t="shared" si="75"/>
        <v/>
      </c>
    </row>
    <row r="547" spans="1:23" x14ac:dyDescent="0.3">
      <c r="A547" s="72"/>
      <c r="B547" s="15"/>
      <c r="C547" s="15"/>
      <c r="D547" s="15"/>
      <c r="E547" s="15"/>
      <c r="F547" s="15"/>
      <c r="G547" s="15"/>
      <c r="H547" s="15"/>
      <c r="I547" s="16"/>
      <c r="V547" s="8">
        <f t="shared" si="74"/>
        <v>0</v>
      </c>
      <c r="W547" s="1" t="str">
        <f t="shared" si="75"/>
        <v/>
      </c>
    </row>
    <row r="548" spans="1:23" x14ac:dyDescent="0.3">
      <c r="A548" s="72"/>
      <c r="B548" s="15"/>
      <c r="C548" s="15"/>
      <c r="D548" s="15"/>
      <c r="E548" s="15"/>
      <c r="F548" s="15"/>
      <c r="G548" s="15"/>
      <c r="H548" s="15"/>
      <c r="I548" s="16"/>
      <c r="V548" s="8">
        <f t="shared" si="74"/>
        <v>0</v>
      </c>
      <c r="W548" s="1" t="str">
        <f t="shared" si="75"/>
        <v/>
      </c>
    </row>
    <row r="549" spans="1:23" x14ac:dyDescent="0.3">
      <c r="A549" s="72"/>
      <c r="B549" s="15"/>
      <c r="C549" s="15"/>
      <c r="D549" s="15"/>
      <c r="E549" s="15"/>
      <c r="F549" s="15"/>
      <c r="G549" s="15"/>
      <c r="H549" s="15"/>
      <c r="I549" s="16"/>
      <c r="V549" s="8">
        <f t="shared" si="74"/>
        <v>0</v>
      </c>
      <c r="W549" s="1" t="str">
        <f t="shared" si="75"/>
        <v/>
      </c>
    </row>
    <row r="550" spans="1:23" x14ac:dyDescent="0.3">
      <c r="A550" s="72"/>
      <c r="B550" s="15"/>
      <c r="C550" s="15"/>
      <c r="D550" s="15"/>
      <c r="E550" s="15"/>
      <c r="F550" s="15"/>
      <c r="G550" s="15"/>
      <c r="H550" s="15"/>
      <c r="I550" s="16"/>
      <c r="V550" s="8">
        <f t="shared" si="74"/>
        <v>0</v>
      </c>
      <c r="W550" s="1" t="str">
        <f t="shared" si="75"/>
        <v/>
      </c>
    </row>
    <row r="551" spans="1:23" x14ac:dyDescent="0.3">
      <c r="A551" s="72"/>
      <c r="B551" s="15"/>
      <c r="C551" s="15"/>
      <c r="D551" s="15"/>
      <c r="E551" s="15"/>
      <c r="F551" s="15"/>
      <c r="G551" s="15"/>
      <c r="H551" s="15"/>
      <c r="I551" s="16"/>
      <c r="V551" s="8">
        <f t="shared" si="74"/>
        <v>0</v>
      </c>
      <c r="W551" s="1" t="str">
        <f t="shared" si="75"/>
        <v/>
      </c>
    </row>
    <row r="552" spans="1:23" x14ac:dyDescent="0.3">
      <c r="A552" s="72"/>
      <c r="B552" s="15"/>
      <c r="C552" s="15"/>
      <c r="D552" s="15"/>
      <c r="E552" s="15"/>
      <c r="F552" s="15"/>
      <c r="G552" s="15"/>
      <c r="H552" s="15"/>
      <c r="I552" s="16"/>
      <c r="V552" s="8">
        <f t="shared" si="74"/>
        <v>0</v>
      </c>
      <c r="W552" s="1" t="str">
        <f t="shared" si="75"/>
        <v/>
      </c>
    </row>
    <row r="553" spans="1:23" x14ac:dyDescent="0.3">
      <c r="A553" s="72"/>
      <c r="B553" s="15"/>
      <c r="C553" s="15"/>
      <c r="D553" s="15"/>
      <c r="E553" s="15"/>
      <c r="F553" s="15"/>
      <c r="G553" s="15"/>
      <c r="H553" s="15"/>
      <c r="I553" s="16"/>
      <c r="V553" s="8">
        <f t="shared" si="74"/>
        <v>0</v>
      </c>
      <c r="W553" s="1" t="str">
        <f t="shared" si="75"/>
        <v/>
      </c>
    </row>
    <row r="554" spans="1:23" x14ac:dyDescent="0.3">
      <c r="A554" s="72"/>
      <c r="B554" s="15"/>
      <c r="C554" s="15"/>
      <c r="D554" s="15"/>
      <c r="E554" s="15"/>
      <c r="F554" s="15"/>
      <c r="G554" s="15"/>
      <c r="H554" s="15"/>
      <c r="I554" s="16"/>
      <c r="V554" s="8">
        <f t="shared" si="74"/>
        <v>0</v>
      </c>
      <c r="W554" s="1" t="str">
        <f t="shared" si="75"/>
        <v/>
      </c>
    </row>
    <row r="555" spans="1:23" x14ac:dyDescent="0.3">
      <c r="A555" s="72"/>
      <c r="B555" s="15"/>
      <c r="C555" s="15"/>
      <c r="D555" s="15"/>
      <c r="E555" s="15"/>
      <c r="F555" s="15"/>
      <c r="G555" s="15"/>
      <c r="H555" s="15"/>
      <c r="I555" s="16"/>
      <c r="V555" s="8">
        <f t="shared" si="74"/>
        <v>0</v>
      </c>
      <c r="W555" s="1" t="str">
        <f t="shared" si="75"/>
        <v/>
      </c>
    </row>
    <row r="556" spans="1:23" x14ac:dyDescent="0.3">
      <c r="A556" s="72"/>
      <c r="B556" s="15"/>
      <c r="C556" s="15"/>
      <c r="D556" s="15"/>
      <c r="E556" s="15"/>
      <c r="F556" s="15"/>
      <c r="G556" s="15"/>
      <c r="H556" s="15"/>
      <c r="I556" s="16"/>
      <c r="V556" s="8">
        <f t="shared" si="74"/>
        <v>0</v>
      </c>
      <c r="W556" s="1" t="str">
        <f t="shared" si="75"/>
        <v/>
      </c>
    </row>
    <row r="557" spans="1:23" x14ac:dyDescent="0.3">
      <c r="A557" s="72"/>
      <c r="B557" s="15"/>
      <c r="C557" s="15"/>
      <c r="D557" s="15"/>
      <c r="E557" s="15"/>
      <c r="F557" s="15"/>
      <c r="G557" s="15"/>
      <c r="H557" s="15"/>
      <c r="I557" s="16"/>
      <c r="V557" s="8">
        <f t="shared" si="74"/>
        <v>0</v>
      </c>
      <c r="W557" s="1" t="str">
        <f t="shared" si="75"/>
        <v/>
      </c>
    </row>
    <row r="558" spans="1:23" x14ac:dyDescent="0.3">
      <c r="A558" s="72"/>
      <c r="B558" s="15"/>
      <c r="C558" s="15"/>
      <c r="D558" s="15"/>
      <c r="E558" s="15"/>
      <c r="F558" s="15"/>
      <c r="G558" s="15"/>
      <c r="H558" s="15"/>
      <c r="I558" s="16"/>
      <c r="V558" s="8">
        <f t="shared" si="74"/>
        <v>0</v>
      </c>
      <c r="W558" s="1" t="str">
        <f t="shared" si="75"/>
        <v/>
      </c>
    </row>
    <row r="559" spans="1:23" x14ac:dyDescent="0.3">
      <c r="A559" s="72"/>
      <c r="B559" s="15"/>
      <c r="C559" s="15"/>
      <c r="D559" s="15"/>
      <c r="E559" s="15"/>
      <c r="F559" s="15"/>
      <c r="G559" s="15"/>
      <c r="H559" s="15"/>
      <c r="I559" s="16"/>
      <c r="V559" s="8">
        <f t="shared" si="74"/>
        <v>0</v>
      </c>
      <c r="W559" s="1" t="str">
        <f t="shared" si="75"/>
        <v/>
      </c>
    </row>
    <row r="560" spans="1:23" x14ac:dyDescent="0.3">
      <c r="A560" s="72"/>
      <c r="B560" s="15"/>
      <c r="C560" s="15"/>
      <c r="D560" s="15"/>
      <c r="E560" s="15"/>
      <c r="F560" s="15"/>
      <c r="G560" s="15"/>
      <c r="H560" s="15"/>
      <c r="I560" s="16"/>
      <c r="V560" s="8">
        <f t="shared" si="74"/>
        <v>0</v>
      </c>
      <c r="W560" s="1" t="str">
        <f t="shared" si="75"/>
        <v/>
      </c>
    </row>
    <row r="561" spans="1:23" x14ac:dyDescent="0.3">
      <c r="A561" s="72"/>
      <c r="B561" s="15"/>
      <c r="C561" s="15"/>
      <c r="D561" s="15"/>
      <c r="E561" s="15"/>
      <c r="F561" s="15"/>
      <c r="G561" s="15"/>
      <c r="H561" s="15"/>
      <c r="I561" s="16"/>
      <c r="V561" s="8">
        <f t="shared" si="74"/>
        <v>0</v>
      </c>
      <c r="W561" s="1" t="str">
        <f t="shared" si="75"/>
        <v/>
      </c>
    </row>
    <row r="562" spans="1:23" x14ac:dyDescent="0.3">
      <c r="A562" s="72"/>
      <c r="B562" s="15"/>
      <c r="C562" s="15"/>
      <c r="D562" s="15"/>
      <c r="E562" s="15"/>
      <c r="F562" s="15"/>
      <c r="G562" s="15"/>
      <c r="H562" s="15"/>
      <c r="I562" s="16"/>
      <c r="V562" s="8">
        <f t="shared" si="74"/>
        <v>0</v>
      </c>
      <c r="W562" s="1" t="str">
        <f t="shared" si="75"/>
        <v/>
      </c>
    </row>
    <row r="563" spans="1:23" x14ac:dyDescent="0.3">
      <c r="A563" s="72"/>
      <c r="B563" s="15"/>
      <c r="C563" s="15"/>
      <c r="D563" s="15"/>
      <c r="E563" s="15"/>
      <c r="F563" s="15"/>
      <c r="G563" s="15"/>
      <c r="H563" s="15"/>
      <c r="I563" s="16"/>
      <c r="V563" s="8">
        <f t="shared" si="74"/>
        <v>0</v>
      </c>
      <c r="W563" s="1" t="str">
        <f t="shared" si="75"/>
        <v/>
      </c>
    </row>
    <row r="564" spans="1:23" x14ac:dyDescent="0.3">
      <c r="A564" s="72"/>
      <c r="B564" s="15"/>
      <c r="C564" s="15"/>
      <c r="D564" s="15"/>
      <c r="E564" s="15"/>
      <c r="F564" s="15"/>
      <c r="G564" s="15"/>
      <c r="H564" s="15"/>
      <c r="I564" s="16"/>
      <c r="V564" s="8">
        <f t="shared" si="74"/>
        <v>0</v>
      </c>
      <c r="W564" s="1" t="str">
        <f t="shared" si="75"/>
        <v/>
      </c>
    </row>
    <row r="565" spans="1:23" x14ac:dyDescent="0.3">
      <c r="A565" s="72"/>
      <c r="B565" s="15"/>
      <c r="C565" s="15"/>
      <c r="D565" s="15"/>
      <c r="E565" s="15"/>
      <c r="F565" s="15"/>
      <c r="G565" s="15"/>
      <c r="H565" s="15"/>
      <c r="I565" s="16"/>
      <c r="V565" s="8">
        <f t="shared" si="74"/>
        <v>0</v>
      </c>
      <c r="W565" s="1" t="str">
        <f t="shared" si="75"/>
        <v/>
      </c>
    </row>
    <row r="566" spans="1:23" x14ac:dyDescent="0.3">
      <c r="A566" s="72"/>
      <c r="B566" s="15"/>
      <c r="C566" s="15"/>
      <c r="D566" s="15"/>
      <c r="E566" s="15"/>
      <c r="F566" s="15"/>
      <c r="G566" s="15"/>
      <c r="H566" s="15"/>
      <c r="I566" s="16"/>
      <c r="V566" s="8">
        <f t="shared" si="74"/>
        <v>0</v>
      </c>
      <c r="W566" s="1" t="str">
        <f t="shared" si="75"/>
        <v/>
      </c>
    </row>
    <row r="567" spans="1:23" x14ac:dyDescent="0.3">
      <c r="A567" s="72"/>
      <c r="B567" s="15"/>
      <c r="C567" s="15"/>
      <c r="D567" s="15"/>
      <c r="E567" s="15"/>
      <c r="F567" s="15"/>
      <c r="G567" s="15"/>
      <c r="H567" s="15"/>
      <c r="I567" s="16"/>
      <c r="V567" s="8">
        <f t="shared" si="74"/>
        <v>0</v>
      </c>
      <c r="W567" s="1" t="str">
        <f t="shared" si="75"/>
        <v/>
      </c>
    </row>
    <row r="568" spans="1:23" x14ac:dyDescent="0.3">
      <c r="A568" s="72"/>
      <c r="B568" s="15"/>
      <c r="C568" s="15"/>
      <c r="D568" s="15"/>
      <c r="E568" s="15"/>
      <c r="F568" s="15"/>
      <c r="G568" s="15"/>
      <c r="H568" s="15"/>
      <c r="I568" s="16"/>
      <c r="V568" s="8">
        <f t="shared" si="74"/>
        <v>0</v>
      </c>
      <c r="W568" s="1" t="str">
        <f t="shared" si="75"/>
        <v/>
      </c>
    </row>
    <row r="569" spans="1:23" x14ac:dyDescent="0.3">
      <c r="A569" s="72"/>
      <c r="B569" s="15"/>
      <c r="C569" s="15"/>
      <c r="D569" s="15"/>
      <c r="E569" s="15"/>
      <c r="F569" s="15"/>
      <c r="G569" s="15"/>
      <c r="H569" s="15"/>
      <c r="I569" s="16"/>
      <c r="V569" s="8">
        <f t="shared" si="74"/>
        <v>0</v>
      </c>
      <c r="W569" s="1" t="str">
        <f t="shared" si="75"/>
        <v/>
      </c>
    </row>
    <row r="570" spans="1:23" x14ac:dyDescent="0.3">
      <c r="A570" s="72"/>
      <c r="B570" s="15"/>
      <c r="C570" s="15"/>
      <c r="D570" s="15"/>
      <c r="E570" s="15"/>
      <c r="F570" s="15"/>
      <c r="G570" s="15"/>
      <c r="H570" s="15"/>
      <c r="I570" s="16"/>
      <c r="V570" s="8">
        <f t="shared" si="74"/>
        <v>0</v>
      </c>
      <c r="W570" s="1" t="str">
        <f t="shared" si="75"/>
        <v/>
      </c>
    </row>
    <row r="571" spans="1:23" x14ac:dyDescent="0.3">
      <c r="A571" s="72"/>
      <c r="B571" s="15"/>
      <c r="C571" s="15"/>
      <c r="D571" s="15"/>
      <c r="E571" s="15"/>
      <c r="F571" s="15"/>
      <c r="G571" s="15"/>
      <c r="H571" s="15"/>
      <c r="I571" s="16"/>
      <c r="V571" s="8">
        <f t="shared" si="74"/>
        <v>0</v>
      </c>
      <c r="W571" s="1" t="str">
        <f t="shared" si="75"/>
        <v/>
      </c>
    </row>
    <row r="572" spans="1:23" x14ac:dyDescent="0.3">
      <c r="A572" s="72"/>
      <c r="B572" s="15"/>
      <c r="C572" s="15"/>
      <c r="D572" s="15"/>
      <c r="E572" s="15"/>
      <c r="F572" s="15"/>
      <c r="G572" s="15"/>
      <c r="H572" s="15"/>
      <c r="I572" s="16"/>
      <c r="V572" s="8">
        <f t="shared" si="74"/>
        <v>0</v>
      </c>
      <c r="W572" s="1" t="str">
        <f t="shared" si="75"/>
        <v/>
      </c>
    </row>
    <row r="573" spans="1:23" x14ac:dyDescent="0.3">
      <c r="A573" s="72"/>
      <c r="B573" s="15"/>
      <c r="C573" s="15"/>
      <c r="D573" s="15"/>
      <c r="E573" s="15"/>
      <c r="F573" s="15"/>
      <c r="G573" s="15"/>
      <c r="H573" s="15"/>
      <c r="I573" s="16"/>
      <c r="V573" s="8">
        <f t="shared" si="74"/>
        <v>0</v>
      </c>
      <c r="W573" s="1" t="str">
        <f t="shared" si="75"/>
        <v/>
      </c>
    </row>
    <row r="574" spans="1:23" x14ac:dyDescent="0.3">
      <c r="A574" s="72"/>
      <c r="B574" s="15"/>
      <c r="C574" s="15"/>
      <c r="D574" s="15"/>
      <c r="E574" s="15"/>
      <c r="F574" s="15"/>
      <c r="G574" s="15"/>
      <c r="H574" s="15"/>
      <c r="I574" s="16"/>
      <c r="V574" s="8">
        <f t="shared" si="74"/>
        <v>0</v>
      </c>
      <c r="W574" s="1" t="str">
        <f t="shared" si="75"/>
        <v/>
      </c>
    </row>
    <row r="575" spans="1:23" x14ac:dyDescent="0.3">
      <c r="A575" s="72"/>
      <c r="B575" s="15"/>
      <c r="C575" s="15"/>
      <c r="D575" s="15"/>
      <c r="E575" s="15"/>
      <c r="F575" s="15"/>
      <c r="G575" s="15"/>
      <c r="H575" s="15"/>
      <c r="I575" s="16"/>
      <c r="V575" s="8">
        <f t="shared" si="74"/>
        <v>0</v>
      </c>
      <c r="W575" s="1" t="str">
        <f t="shared" si="75"/>
        <v/>
      </c>
    </row>
    <row r="576" spans="1:23" x14ac:dyDescent="0.3">
      <c r="A576" s="72"/>
      <c r="B576" s="15"/>
      <c r="C576" s="15"/>
      <c r="D576" s="15"/>
      <c r="E576" s="15"/>
      <c r="F576" s="15"/>
      <c r="G576" s="15"/>
      <c r="H576" s="15"/>
      <c r="I576" s="16"/>
      <c r="V576" s="8">
        <f t="shared" si="74"/>
        <v>0</v>
      </c>
      <c r="W576" s="1" t="str">
        <f t="shared" si="75"/>
        <v/>
      </c>
    </row>
    <row r="577" spans="1:23" x14ac:dyDescent="0.3">
      <c r="A577" s="72"/>
      <c r="B577" s="15"/>
      <c r="C577" s="15"/>
      <c r="D577" s="15"/>
      <c r="E577" s="15"/>
      <c r="F577" s="15"/>
      <c r="G577" s="15"/>
      <c r="H577" s="15"/>
      <c r="I577" s="16"/>
      <c r="V577" s="8">
        <f t="shared" si="74"/>
        <v>0</v>
      </c>
      <c r="W577" s="1" t="str">
        <f t="shared" si="75"/>
        <v/>
      </c>
    </row>
    <row r="578" spans="1:23" x14ac:dyDescent="0.3">
      <c r="A578" s="72"/>
      <c r="B578" s="15"/>
      <c r="C578" s="15"/>
      <c r="D578" s="15"/>
      <c r="E578" s="15"/>
      <c r="F578" s="15"/>
      <c r="G578" s="15"/>
      <c r="H578" s="15"/>
      <c r="I578" s="16"/>
      <c r="V578" s="8">
        <f t="shared" si="74"/>
        <v>0</v>
      </c>
      <c r="W578" s="1" t="str">
        <f t="shared" si="75"/>
        <v/>
      </c>
    </row>
    <row r="579" spans="1:23" x14ac:dyDescent="0.3">
      <c r="A579" s="72"/>
      <c r="B579" s="15"/>
      <c r="C579" s="15"/>
      <c r="D579" s="15"/>
      <c r="E579" s="15"/>
      <c r="F579" s="15"/>
      <c r="G579" s="15"/>
      <c r="H579" s="15"/>
      <c r="I579" s="16"/>
      <c r="V579" s="8">
        <f t="shared" si="74"/>
        <v>0</v>
      </c>
      <c r="W579" s="1" t="str">
        <f t="shared" si="75"/>
        <v/>
      </c>
    </row>
    <row r="580" spans="1:23" x14ac:dyDescent="0.3">
      <c r="A580" s="72"/>
      <c r="B580" s="15"/>
      <c r="C580" s="15"/>
      <c r="D580" s="15"/>
      <c r="E580" s="15"/>
      <c r="F580" s="15"/>
      <c r="G580" s="15"/>
      <c r="H580" s="15"/>
      <c r="I580" s="16"/>
      <c r="V580" s="8">
        <f t="shared" si="74"/>
        <v>0</v>
      </c>
      <c r="W580" s="1" t="str">
        <f t="shared" si="75"/>
        <v/>
      </c>
    </row>
    <row r="581" spans="1:23" x14ac:dyDescent="0.3">
      <c r="A581" s="72"/>
      <c r="B581" s="15"/>
      <c r="C581" s="15"/>
      <c r="D581" s="15"/>
      <c r="E581" s="15"/>
      <c r="F581" s="15"/>
      <c r="G581" s="15"/>
      <c r="H581" s="15"/>
      <c r="I581" s="16"/>
      <c r="V581" s="8">
        <f t="shared" si="74"/>
        <v>0</v>
      </c>
      <c r="W581" s="1" t="str">
        <f t="shared" si="75"/>
        <v/>
      </c>
    </row>
    <row r="582" spans="1:23" x14ac:dyDescent="0.3">
      <c r="A582" s="72"/>
      <c r="B582" s="15"/>
      <c r="C582" s="15"/>
      <c r="D582" s="15"/>
      <c r="E582" s="15"/>
      <c r="F582" s="15"/>
      <c r="G582" s="15"/>
      <c r="H582" s="15"/>
      <c r="I582" s="16"/>
      <c r="V582" s="8">
        <f t="shared" si="74"/>
        <v>0</v>
      </c>
      <c r="W582" s="1" t="str">
        <f t="shared" si="75"/>
        <v/>
      </c>
    </row>
    <row r="583" spans="1:23" x14ac:dyDescent="0.3">
      <c r="A583" s="72"/>
      <c r="B583" s="15"/>
      <c r="C583" s="15"/>
      <c r="D583" s="15"/>
      <c r="E583" s="15"/>
      <c r="F583" s="15"/>
      <c r="G583" s="15"/>
      <c r="H583" s="15"/>
      <c r="I583" s="16"/>
      <c r="V583" s="8">
        <f t="shared" si="74"/>
        <v>0</v>
      </c>
      <c r="W583" s="1" t="str">
        <f t="shared" si="75"/>
        <v/>
      </c>
    </row>
    <row r="584" spans="1:23" x14ac:dyDescent="0.3">
      <c r="A584" s="72"/>
      <c r="B584" s="15"/>
      <c r="C584" s="15"/>
      <c r="D584" s="15"/>
      <c r="E584" s="15"/>
      <c r="F584" s="15"/>
      <c r="G584" s="15"/>
      <c r="H584" s="15"/>
      <c r="I584" s="16"/>
      <c r="V584" s="8">
        <f t="shared" si="74"/>
        <v>0</v>
      </c>
      <c r="W584" s="1" t="str">
        <f t="shared" si="75"/>
        <v/>
      </c>
    </row>
    <row r="585" spans="1:23" x14ac:dyDescent="0.3">
      <c r="A585" s="72"/>
      <c r="B585" s="15"/>
      <c r="C585" s="15"/>
      <c r="D585" s="15"/>
      <c r="E585" s="15"/>
      <c r="F585" s="15"/>
      <c r="G585" s="15"/>
      <c r="H585" s="15"/>
      <c r="I585" s="16"/>
      <c r="V585" s="8">
        <f t="shared" si="74"/>
        <v>0</v>
      </c>
      <c r="W585" s="1" t="str">
        <f t="shared" si="75"/>
        <v/>
      </c>
    </row>
    <row r="586" spans="1:23" x14ac:dyDescent="0.3">
      <c r="A586" s="72"/>
      <c r="B586" s="15"/>
      <c r="C586" s="15"/>
      <c r="D586" s="15"/>
      <c r="E586" s="15"/>
      <c r="F586" s="15"/>
      <c r="G586" s="15"/>
      <c r="H586" s="15"/>
      <c r="I586" s="16"/>
      <c r="V586" s="8">
        <f t="shared" si="74"/>
        <v>0</v>
      </c>
      <c r="W586" s="1" t="str">
        <f t="shared" si="75"/>
        <v/>
      </c>
    </row>
    <row r="587" spans="1:23" x14ac:dyDescent="0.3">
      <c r="A587" s="72"/>
      <c r="B587" s="15"/>
      <c r="C587" s="15"/>
      <c r="D587" s="15"/>
      <c r="E587" s="15"/>
      <c r="F587" s="15"/>
      <c r="G587" s="15"/>
      <c r="H587" s="15"/>
      <c r="I587" s="16"/>
      <c r="V587" s="8">
        <f t="shared" si="74"/>
        <v>0</v>
      </c>
      <c r="W587" s="1" t="str">
        <f t="shared" si="75"/>
        <v/>
      </c>
    </row>
    <row r="588" spans="1:23" x14ac:dyDescent="0.3">
      <c r="A588" s="72"/>
      <c r="B588" s="15"/>
      <c r="C588" s="15"/>
      <c r="D588" s="15"/>
      <c r="E588" s="15"/>
      <c r="F588" s="15"/>
      <c r="G588" s="15"/>
      <c r="H588" s="15"/>
      <c r="I588" s="16"/>
      <c r="V588" s="8">
        <f t="shared" ref="V588:V651" si="76">IF(A588&lt;&gt;"",MIN(H588,B588-D588),0)</f>
        <v>0</v>
      </c>
      <c r="W588" s="1" t="str">
        <f t="shared" ref="W588:W651" si="77">IF(A588&lt;&gt;"",1,"")</f>
        <v/>
      </c>
    </row>
    <row r="589" spans="1:23" x14ac:dyDescent="0.3">
      <c r="A589" s="72"/>
      <c r="B589" s="15"/>
      <c r="C589" s="15"/>
      <c r="D589" s="15"/>
      <c r="E589" s="15"/>
      <c r="F589" s="15"/>
      <c r="G589" s="15"/>
      <c r="H589" s="15"/>
      <c r="I589" s="16"/>
      <c r="V589" s="8">
        <f t="shared" si="76"/>
        <v>0</v>
      </c>
      <c r="W589" s="1" t="str">
        <f t="shared" si="77"/>
        <v/>
      </c>
    </row>
    <row r="590" spans="1:23" x14ac:dyDescent="0.3">
      <c r="A590" s="72"/>
      <c r="B590" s="15"/>
      <c r="C590" s="15"/>
      <c r="D590" s="15"/>
      <c r="E590" s="15"/>
      <c r="F590" s="15"/>
      <c r="G590" s="15"/>
      <c r="H590" s="15"/>
      <c r="I590" s="16"/>
      <c r="V590" s="8">
        <f t="shared" si="76"/>
        <v>0</v>
      </c>
      <c r="W590" s="1" t="str">
        <f t="shared" si="77"/>
        <v/>
      </c>
    </row>
    <row r="591" spans="1:23" x14ac:dyDescent="0.3">
      <c r="A591" s="72"/>
      <c r="B591" s="15"/>
      <c r="C591" s="15"/>
      <c r="D591" s="15"/>
      <c r="E591" s="15"/>
      <c r="F591" s="15"/>
      <c r="G591" s="15"/>
      <c r="H591" s="15"/>
      <c r="I591" s="16"/>
      <c r="V591" s="8">
        <f t="shared" si="76"/>
        <v>0</v>
      </c>
      <c r="W591" s="1" t="str">
        <f t="shared" si="77"/>
        <v/>
      </c>
    </row>
    <row r="592" spans="1:23" x14ac:dyDescent="0.3">
      <c r="A592" s="72"/>
      <c r="B592" s="15"/>
      <c r="C592" s="15"/>
      <c r="D592" s="15"/>
      <c r="E592" s="15"/>
      <c r="F592" s="15"/>
      <c r="G592" s="15"/>
      <c r="H592" s="15"/>
      <c r="I592" s="16"/>
      <c r="V592" s="8">
        <f t="shared" si="76"/>
        <v>0</v>
      </c>
      <c r="W592" s="1" t="str">
        <f t="shared" si="77"/>
        <v/>
      </c>
    </row>
    <row r="593" spans="1:23" x14ac:dyDescent="0.3">
      <c r="A593" s="72"/>
      <c r="B593" s="15"/>
      <c r="C593" s="15"/>
      <c r="D593" s="15"/>
      <c r="E593" s="15"/>
      <c r="F593" s="15"/>
      <c r="G593" s="15"/>
      <c r="H593" s="15"/>
      <c r="I593" s="16"/>
      <c r="V593" s="8">
        <f t="shared" si="76"/>
        <v>0</v>
      </c>
      <c r="W593" s="1" t="str">
        <f t="shared" si="77"/>
        <v/>
      </c>
    </row>
    <row r="594" spans="1:23" x14ac:dyDescent="0.3">
      <c r="A594" s="72"/>
      <c r="B594" s="15"/>
      <c r="C594" s="15"/>
      <c r="D594" s="15"/>
      <c r="E594" s="15"/>
      <c r="F594" s="15"/>
      <c r="G594" s="15"/>
      <c r="H594" s="15"/>
      <c r="I594" s="16"/>
      <c r="V594" s="8">
        <f t="shared" si="76"/>
        <v>0</v>
      </c>
      <c r="W594" s="1" t="str">
        <f t="shared" si="77"/>
        <v/>
      </c>
    </row>
    <row r="595" spans="1:23" x14ac:dyDescent="0.3">
      <c r="A595" s="72"/>
      <c r="B595" s="15"/>
      <c r="C595" s="15"/>
      <c r="D595" s="15"/>
      <c r="E595" s="15"/>
      <c r="F595" s="15"/>
      <c r="G595" s="15"/>
      <c r="H595" s="15"/>
      <c r="I595" s="16"/>
      <c r="V595" s="8">
        <f t="shared" si="76"/>
        <v>0</v>
      </c>
      <c r="W595" s="1" t="str">
        <f t="shared" si="77"/>
        <v/>
      </c>
    </row>
    <row r="596" spans="1:23" x14ac:dyDescent="0.3">
      <c r="A596" s="72"/>
      <c r="B596" s="15"/>
      <c r="C596" s="15"/>
      <c r="D596" s="15"/>
      <c r="E596" s="15"/>
      <c r="F596" s="15"/>
      <c r="G596" s="15"/>
      <c r="H596" s="15"/>
      <c r="I596" s="16"/>
      <c r="V596" s="8">
        <f t="shared" si="76"/>
        <v>0</v>
      </c>
      <c r="W596" s="1" t="str">
        <f t="shared" si="77"/>
        <v/>
      </c>
    </row>
    <row r="597" spans="1:23" x14ac:dyDescent="0.3">
      <c r="A597" s="72"/>
      <c r="B597" s="15"/>
      <c r="C597" s="15"/>
      <c r="D597" s="15"/>
      <c r="E597" s="15"/>
      <c r="F597" s="15"/>
      <c r="G597" s="15"/>
      <c r="H597" s="15"/>
      <c r="I597" s="16"/>
      <c r="V597" s="8">
        <f t="shared" si="76"/>
        <v>0</v>
      </c>
      <c r="W597" s="1" t="str">
        <f t="shared" si="77"/>
        <v/>
      </c>
    </row>
    <row r="598" spans="1:23" x14ac:dyDescent="0.3">
      <c r="A598" s="72"/>
      <c r="B598" s="15"/>
      <c r="C598" s="15"/>
      <c r="D598" s="15"/>
      <c r="E598" s="15"/>
      <c r="F598" s="15"/>
      <c r="G598" s="15"/>
      <c r="H598" s="15"/>
      <c r="I598" s="16"/>
      <c r="V598" s="8">
        <f t="shared" si="76"/>
        <v>0</v>
      </c>
      <c r="W598" s="1" t="str">
        <f t="shared" si="77"/>
        <v/>
      </c>
    </row>
    <row r="599" spans="1:23" x14ac:dyDescent="0.3">
      <c r="A599" s="72"/>
      <c r="B599" s="15"/>
      <c r="C599" s="15"/>
      <c r="D599" s="15"/>
      <c r="E599" s="15"/>
      <c r="F599" s="15"/>
      <c r="G599" s="15"/>
      <c r="H599" s="15"/>
      <c r="I599" s="16"/>
      <c r="V599" s="8">
        <f t="shared" si="76"/>
        <v>0</v>
      </c>
      <c r="W599" s="1" t="str">
        <f t="shared" si="77"/>
        <v/>
      </c>
    </row>
    <row r="600" spans="1:23" x14ac:dyDescent="0.3">
      <c r="A600" s="72"/>
      <c r="B600" s="15"/>
      <c r="C600" s="15"/>
      <c r="D600" s="15"/>
      <c r="E600" s="15"/>
      <c r="F600" s="15"/>
      <c r="G600" s="15"/>
      <c r="H600" s="15"/>
      <c r="I600" s="16"/>
      <c r="V600" s="8">
        <f t="shared" si="76"/>
        <v>0</v>
      </c>
      <c r="W600" s="1" t="str">
        <f t="shared" si="77"/>
        <v/>
      </c>
    </row>
    <row r="601" spans="1:23" x14ac:dyDescent="0.3">
      <c r="A601" s="72"/>
      <c r="B601" s="15"/>
      <c r="C601" s="15"/>
      <c r="D601" s="15"/>
      <c r="E601" s="15"/>
      <c r="F601" s="15"/>
      <c r="G601" s="15"/>
      <c r="H601" s="15"/>
      <c r="I601" s="16"/>
      <c r="V601" s="8">
        <f t="shared" si="76"/>
        <v>0</v>
      </c>
      <c r="W601" s="1" t="str">
        <f t="shared" si="77"/>
        <v/>
      </c>
    </row>
    <row r="602" spans="1:23" x14ac:dyDescent="0.3">
      <c r="A602" s="72"/>
      <c r="B602" s="15"/>
      <c r="C602" s="15"/>
      <c r="D602" s="15"/>
      <c r="E602" s="15"/>
      <c r="F602" s="15"/>
      <c r="G602" s="15"/>
      <c r="H602" s="15"/>
      <c r="I602" s="16"/>
      <c r="V602" s="8">
        <f t="shared" si="76"/>
        <v>0</v>
      </c>
      <c r="W602" s="1" t="str">
        <f t="shared" si="77"/>
        <v/>
      </c>
    </row>
    <row r="603" spans="1:23" x14ac:dyDescent="0.3">
      <c r="A603" s="72"/>
      <c r="B603" s="15"/>
      <c r="C603" s="15"/>
      <c r="D603" s="15"/>
      <c r="E603" s="15"/>
      <c r="F603" s="15"/>
      <c r="G603" s="15"/>
      <c r="H603" s="15"/>
      <c r="I603" s="16"/>
      <c r="V603" s="8">
        <f t="shared" si="76"/>
        <v>0</v>
      </c>
      <c r="W603" s="1" t="str">
        <f t="shared" si="77"/>
        <v/>
      </c>
    </row>
    <row r="604" spans="1:23" x14ac:dyDescent="0.3">
      <c r="A604" s="72"/>
      <c r="B604" s="15"/>
      <c r="C604" s="15"/>
      <c r="D604" s="15"/>
      <c r="E604" s="15"/>
      <c r="F604" s="15"/>
      <c r="G604" s="15"/>
      <c r="H604" s="15"/>
      <c r="I604" s="16"/>
      <c r="V604" s="8">
        <f t="shared" si="76"/>
        <v>0</v>
      </c>
      <c r="W604" s="1" t="str">
        <f t="shared" si="77"/>
        <v/>
      </c>
    </row>
    <row r="605" spans="1:23" x14ac:dyDescent="0.3">
      <c r="A605" s="72"/>
      <c r="B605" s="15"/>
      <c r="C605" s="15"/>
      <c r="D605" s="15"/>
      <c r="E605" s="15"/>
      <c r="F605" s="15"/>
      <c r="G605" s="15"/>
      <c r="H605" s="15"/>
      <c r="I605" s="16"/>
      <c r="V605" s="8">
        <f t="shared" si="76"/>
        <v>0</v>
      </c>
      <c r="W605" s="1" t="str">
        <f t="shared" si="77"/>
        <v/>
      </c>
    </row>
    <row r="606" spans="1:23" x14ac:dyDescent="0.3">
      <c r="A606" s="72"/>
      <c r="B606" s="15"/>
      <c r="C606" s="15"/>
      <c r="D606" s="15"/>
      <c r="E606" s="15"/>
      <c r="F606" s="15"/>
      <c r="G606" s="15"/>
      <c r="H606" s="15"/>
      <c r="I606" s="16"/>
      <c r="V606" s="8">
        <f t="shared" si="76"/>
        <v>0</v>
      </c>
      <c r="W606" s="1" t="str">
        <f t="shared" si="77"/>
        <v/>
      </c>
    </row>
    <row r="607" spans="1:23" x14ac:dyDescent="0.3">
      <c r="A607" s="72"/>
      <c r="B607" s="15"/>
      <c r="C607" s="15"/>
      <c r="D607" s="15"/>
      <c r="E607" s="15"/>
      <c r="F607" s="15"/>
      <c r="G607" s="15"/>
      <c r="H607" s="15"/>
      <c r="I607" s="16"/>
      <c r="V607" s="8">
        <f t="shared" si="76"/>
        <v>0</v>
      </c>
      <c r="W607" s="1" t="str">
        <f t="shared" si="77"/>
        <v/>
      </c>
    </row>
    <row r="608" spans="1:23" x14ac:dyDescent="0.3">
      <c r="A608" s="72"/>
      <c r="B608" s="15"/>
      <c r="C608" s="15"/>
      <c r="D608" s="15"/>
      <c r="E608" s="15"/>
      <c r="F608" s="15"/>
      <c r="G608" s="15"/>
      <c r="H608" s="15"/>
      <c r="I608" s="16"/>
      <c r="V608" s="8">
        <f t="shared" si="76"/>
        <v>0</v>
      </c>
      <c r="W608" s="1" t="str">
        <f t="shared" si="77"/>
        <v/>
      </c>
    </row>
    <row r="609" spans="1:23" x14ac:dyDescent="0.3">
      <c r="A609" s="72"/>
      <c r="B609" s="15"/>
      <c r="C609" s="15"/>
      <c r="D609" s="15"/>
      <c r="E609" s="15"/>
      <c r="F609" s="15"/>
      <c r="G609" s="15"/>
      <c r="H609" s="15"/>
      <c r="I609" s="16"/>
      <c r="V609" s="8">
        <f t="shared" si="76"/>
        <v>0</v>
      </c>
      <c r="W609" s="1" t="str">
        <f t="shared" si="77"/>
        <v/>
      </c>
    </row>
    <row r="610" spans="1:23" x14ac:dyDescent="0.3">
      <c r="A610" s="72"/>
      <c r="B610" s="15"/>
      <c r="C610" s="15"/>
      <c r="D610" s="15"/>
      <c r="E610" s="15"/>
      <c r="F610" s="15"/>
      <c r="G610" s="15"/>
      <c r="H610" s="15"/>
      <c r="I610" s="16"/>
      <c r="V610" s="8">
        <f t="shared" si="76"/>
        <v>0</v>
      </c>
      <c r="W610" s="1" t="str">
        <f t="shared" si="77"/>
        <v/>
      </c>
    </row>
    <row r="611" spans="1:23" x14ac:dyDescent="0.3">
      <c r="A611" s="72"/>
      <c r="B611" s="15"/>
      <c r="C611" s="15"/>
      <c r="D611" s="15"/>
      <c r="E611" s="15"/>
      <c r="F611" s="15"/>
      <c r="G611" s="15"/>
      <c r="H611" s="15"/>
      <c r="I611" s="16"/>
      <c r="V611" s="8">
        <f t="shared" si="76"/>
        <v>0</v>
      </c>
      <c r="W611" s="1" t="str">
        <f t="shared" si="77"/>
        <v/>
      </c>
    </row>
    <row r="612" spans="1:23" x14ac:dyDescent="0.3">
      <c r="A612" s="72"/>
      <c r="B612" s="15"/>
      <c r="C612" s="15"/>
      <c r="D612" s="15"/>
      <c r="E612" s="15"/>
      <c r="F612" s="15"/>
      <c r="G612" s="15"/>
      <c r="H612" s="15"/>
      <c r="I612" s="16"/>
      <c r="V612" s="8">
        <f t="shared" si="76"/>
        <v>0</v>
      </c>
      <c r="W612" s="1" t="str">
        <f t="shared" si="77"/>
        <v/>
      </c>
    </row>
    <row r="613" spans="1:23" x14ac:dyDescent="0.3">
      <c r="A613" s="72"/>
      <c r="B613" s="15"/>
      <c r="C613" s="15"/>
      <c r="D613" s="15"/>
      <c r="E613" s="15"/>
      <c r="F613" s="15"/>
      <c r="G613" s="15"/>
      <c r="H613" s="15"/>
      <c r="I613" s="16"/>
      <c r="V613" s="8">
        <f t="shared" si="76"/>
        <v>0</v>
      </c>
      <c r="W613" s="1" t="str">
        <f t="shared" si="77"/>
        <v/>
      </c>
    </row>
    <row r="614" spans="1:23" x14ac:dyDescent="0.3">
      <c r="A614" s="72"/>
      <c r="B614" s="15"/>
      <c r="C614" s="15"/>
      <c r="D614" s="15"/>
      <c r="E614" s="15"/>
      <c r="F614" s="15"/>
      <c r="G614" s="15"/>
      <c r="H614" s="15"/>
      <c r="I614" s="16"/>
      <c r="V614" s="8">
        <f t="shared" si="76"/>
        <v>0</v>
      </c>
      <c r="W614" s="1" t="str">
        <f t="shared" si="77"/>
        <v/>
      </c>
    </row>
    <row r="615" spans="1:23" x14ac:dyDescent="0.3">
      <c r="A615" s="72"/>
      <c r="B615" s="15"/>
      <c r="C615" s="15"/>
      <c r="D615" s="15"/>
      <c r="E615" s="15"/>
      <c r="F615" s="15"/>
      <c r="G615" s="15"/>
      <c r="H615" s="15"/>
      <c r="I615" s="16"/>
      <c r="V615" s="8">
        <f t="shared" si="76"/>
        <v>0</v>
      </c>
      <c r="W615" s="1" t="str">
        <f t="shared" si="77"/>
        <v/>
      </c>
    </row>
    <row r="616" spans="1:23" x14ac:dyDescent="0.3">
      <c r="A616" s="72"/>
      <c r="B616" s="15"/>
      <c r="C616" s="15"/>
      <c r="D616" s="15"/>
      <c r="E616" s="15"/>
      <c r="F616" s="15"/>
      <c r="G616" s="15"/>
      <c r="H616" s="15"/>
      <c r="I616" s="16"/>
      <c r="V616" s="8">
        <f t="shared" si="76"/>
        <v>0</v>
      </c>
      <c r="W616" s="1" t="str">
        <f t="shared" si="77"/>
        <v/>
      </c>
    </row>
    <row r="617" spans="1:23" x14ac:dyDescent="0.3">
      <c r="A617" s="72"/>
      <c r="B617" s="15"/>
      <c r="C617" s="15"/>
      <c r="D617" s="15"/>
      <c r="E617" s="15"/>
      <c r="F617" s="15"/>
      <c r="G617" s="15"/>
      <c r="H617" s="15"/>
      <c r="I617" s="16"/>
      <c r="V617" s="8">
        <f t="shared" si="76"/>
        <v>0</v>
      </c>
      <c r="W617" s="1" t="str">
        <f t="shared" si="77"/>
        <v/>
      </c>
    </row>
    <row r="618" spans="1:23" x14ac:dyDescent="0.3">
      <c r="A618" s="72"/>
      <c r="B618" s="15"/>
      <c r="C618" s="15"/>
      <c r="D618" s="15"/>
      <c r="E618" s="15"/>
      <c r="F618" s="15"/>
      <c r="G618" s="15"/>
      <c r="H618" s="15"/>
      <c r="I618" s="16"/>
      <c r="V618" s="8">
        <f t="shared" si="76"/>
        <v>0</v>
      </c>
      <c r="W618" s="1" t="str">
        <f t="shared" si="77"/>
        <v/>
      </c>
    </row>
    <row r="619" spans="1:23" x14ac:dyDescent="0.3">
      <c r="A619" s="72"/>
      <c r="B619" s="15"/>
      <c r="C619" s="15"/>
      <c r="D619" s="15"/>
      <c r="E619" s="15"/>
      <c r="F619" s="15"/>
      <c r="G619" s="15"/>
      <c r="H619" s="15"/>
      <c r="I619" s="16"/>
      <c r="V619" s="8">
        <f t="shared" si="76"/>
        <v>0</v>
      </c>
      <c r="W619" s="1" t="str">
        <f t="shared" si="77"/>
        <v/>
      </c>
    </row>
    <row r="620" spans="1:23" x14ac:dyDescent="0.3">
      <c r="A620" s="72"/>
      <c r="B620" s="15"/>
      <c r="C620" s="15"/>
      <c r="D620" s="15"/>
      <c r="E620" s="15"/>
      <c r="F620" s="15"/>
      <c r="G620" s="15"/>
      <c r="H620" s="15"/>
      <c r="I620" s="16"/>
      <c r="V620" s="8">
        <f t="shared" si="76"/>
        <v>0</v>
      </c>
      <c r="W620" s="1" t="str">
        <f t="shared" si="77"/>
        <v/>
      </c>
    </row>
    <row r="621" spans="1:23" x14ac:dyDescent="0.3">
      <c r="A621" s="72"/>
      <c r="B621" s="15"/>
      <c r="C621" s="15"/>
      <c r="D621" s="15"/>
      <c r="E621" s="15"/>
      <c r="F621" s="15"/>
      <c r="G621" s="15"/>
      <c r="H621" s="15"/>
      <c r="I621" s="16"/>
      <c r="V621" s="8">
        <f t="shared" si="76"/>
        <v>0</v>
      </c>
      <c r="W621" s="1" t="str">
        <f t="shared" si="77"/>
        <v/>
      </c>
    </row>
    <row r="622" spans="1:23" x14ac:dyDescent="0.3">
      <c r="A622" s="72"/>
      <c r="B622" s="15"/>
      <c r="C622" s="15"/>
      <c r="D622" s="15"/>
      <c r="E622" s="15"/>
      <c r="F622" s="15"/>
      <c r="G622" s="15"/>
      <c r="H622" s="15"/>
      <c r="I622" s="16"/>
      <c r="V622" s="8">
        <f t="shared" si="76"/>
        <v>0</v>
      </c>
      <c r="W622" s="1" t="str">
        <f t="shared" si="77"/>
        <v/>
      </c>
    </row>
    <row r="623" spans="1:23" x14ac:dyDescent="0.3">
      <c r="A623" s="72"/>
      <c r="B623" s="15"/>
      <c r="C623" s="15"/>
      <c r="D623" s="15"/>
      <c r="E623" s="15"/>
      <c r="F623" s="15"/>
      <c r="G623" s="15"/>
      <c r="H623" s="15"/>
      <c r="I623" s="16"/>
      <c r="V623" s="8">
        <f t="shared" si="76"/>
        <v>0</v>
      </c>
      <c r="W623" s="1" t="str">
        <f t="shared" si="77"/>
        <v/>
      </c>
    </row>
    <row r="624" spans="1:23" x14ac:dyDescent="0.3">
      <c r="A624" s="72"/>
      <c r="B624" s="15"/>
      <c r="C624" s="15"/>
      <c r="D624" s="15"/>
      <c r="E624" s="15"/>
      <c r="F624" s="15"/>
      <c r="G624" s="15"/>
      <c r="H624" s="15"/>
      <c r="I624" s="16"/>
      <c r="V624" s="8">
        <f t="shared" si="76"/>
        <v>0</v>
      </c>
      <c r="W624" s="1" t="str">
        <f t="shared" si="77"/>
        <v/>
      </c>
    </row>
    <row r="625" spans="1:23" x14ac:dyDescent="0.3">
      <c r="A625" s="72"/>
      <c r="B625" s="15"/>
      <c r="C625" s="15"/>
      <c r="D625" s="15"/>
      <c r="E625" s="15"/>
      <c r="F625" s="15"/>
      <c r="G625" s="15"/>
      <c r="H625" s="15"/>
      <c r="I625" s="16"/>
      <c r="V625" s="8">
        <f t="shared" si="76"/>
        <v>0</v>
      </c>
      <c r="W625" s="1" t="str">
        <f t="shared" si="77"/>
        <v/>
      </c>
    </row>
    <row r="626" spans="1:23" x14ac:dyDescent="0.3">
      <c r="A626" s="72"/>
      <c r="B626" s="15"/>
      <c r="C626" s="15"/>
      <c r="D626" s="15"/>
      <c r="E626" s="15"/>
      <c r="F626" s="15"/>
      <c r="G626" s="15"/>
      <c r="H626" s="15"/>
      <c r="I626" s="16"/>
      <c r="V626" s="8">
        <f t="shared" si="76"/>
        <v>0</v>
      </c>
      <c r="W626" s="1" t="str">
        <f t="shared" si="77"/>
        <v/>
      </c>
    </row>
    <row r="627" spans="1:23" x14ac:dyDescent="0.3">
      <c r="A627" s="72"/>
      <c r="B627" s="15"/>
      <c r="C627" s="15"/>
      <c r="D627" s="15"/>
      <c r="E627" s="15"/>
      <c r="F627" s="15"/>
      <c r="G627" s="15"/>
      <c r="H627" s="15"/>
      <c r="I627" s="16"/>
      <c r="V627" s="8">
        <f t="shared" si="76"/>
        <v>0</v>
      </c>
      <c r="W627" s="1" t="str">
        <f t="shared" si="77"/>
        <v/>
      </c>
    </row>
    <row r="628" spans="1:23" x14ac:dyDescent="0.3">
      <c r="A628" s="72"/>
      <c r="B628" s="15"/>
      <c r="C628" s="15"/>
      <c r="D628" s="15"/>
      <c r="E628" s="15"/>
      <c r="F628" s="15"/>
      <c r="G628" s="15"/>
      <c r="H628" s="15"/>
      <c r="I628" s="16"/>
      <c r="V628" s="8">
        <f t="shared" si="76"/>
        <v>0</v>
      </c>
      <c r="W628" s="1" t="str">
        <f t="shared" si="77"/>
        <v/>
      </c>
    </row>
    <row r="629" spans="1:23" x14ac:dyDescent="0.3">
      <c r="A629" s="72"/>
      <c r="B629" s="15"/>
      <c r="C629" s="15"/>
      <c r="D629" s="15"/>
      <c r="E629" s="15"/>
      <c r="F629" s="15"/>
      <c r="G629" s="15"/>
      <c r="H629" s="15"/>
      <c r="I629" s="16"/>
      <c r="V629" s="8">
        <f t="shared" si="76"/>
        <v>0</v>
      </c>
      <c r="W629" s="1" t="str">
        <f t="shared" si="77"/>
        <v/>
      </c>
    </row>
    <row r="630" spans="1:23" x14ac:dyDescent="0.3">
      <c r="A630" s="72"/>
      <c r="B630" s="15"/>
      <c r="C630" s="15"/>
      <c r="D630" s="15"/>
      <c r="E630" s="15"/>
      <c r="F630" s="15"/>
      <c r="G630" s="15"/>
      <c r="H630" s="15"/>
      <c r="I630" s="16"/>
      <c r="V630" s="8">
        <f t="shared" si="76"/>
        <v>0</v>
      </c>
      <c r="W630" s="1" t="str">
        <f t="shared" si="77"/>
        <v/>
      </c>
    </row>
    <row r="631" spans="1:23" x14ac:dyDescent="0.3">
      <c r="A631" s="72"/>
      <c r="B631" s="15"/>
      <c r="C631" s="15"/>
      <c r="D631" s="15"/>
      <c r="E631" s="15"/>
      <c r="F631" s="15"/>
      <c r="G631" s="15"/>
      <c r="H631" s="15"/>
      <c r="I631" s="16"/>
      <c r="V631" s="8">
        <f t="shared" si="76"/>
        <v>0</v>
      </c>
      <c r="W631" s="1" t="str">
        <f t="shared" si="77"/>
        <v/>
      </c>
    </row>
    <row r="632" spans="1:23" x14ac:dyDescent="0.3">
      <c r="A632" s="72"/>
      <c r="B632" s="15"/>
      <c r="C632" s="15"/>
      <c r="D632" s="15"/>
      <c r="E632" s="15"/>
      <c r="F632" s="15"/>
      <c r="G632" s="15"/>
      <c r="H632" s="15"/>
      <c r="I632" s="16"/>
      <c r="V632" s="8">
        <f t="shared" si="76"/>
        <v>0</v>
      </c>
      <c r="W632" s="1" t="str">
        <f t="shared" si="77"/>
        <v/>
      </c>
    </row>
    <row r="633" spans="1:23" x14ac:dyDescent="0.3">
      <c r="A633" s="72"/>
      <c r="B633" s="15"/>
      <c r="C633" s="15"/>
      <c r="D633" s="15"/>
      <c r="E633" s="15"/>
      <c r="F633" s="15"/>
      <c r="G633" s="15"/>
      <c r="H633" s="15"/>
      <c r="I633" s="16"/>
      <c r="V633" s="8">
        <f t="shared" si="76"/>
        <v>0</v>
      </c>
      <c r="W633" s="1" t="str">
        <f t="shared" si="77"/>
        <v/>
      </c>
    </row>
    <row r="634" spans="1:23" x14ac:dyDescent="0.3">
      <c r="A634" s="72"/>
      <c r="B634" s="15"/>
      <c r="C634" s="15"/>
      <c r="D634" s="15"/>
      <c r="E634" s="15"/>
      <c r="F634" s="15"/>
      <c r="G634" s="15"/>
      <c r="H634" s="15"/>
      <c r="I634" s="16"/>
      <c r="V634" s="8">
        <f t="shared" si="76"/>
        <v>0</v>
      </c>
      <c r="W634" s="1" t="str">
        <f t="shared" si="77"/>
        <v/>
      </c>
    </row>
    <row r="635" spans="1:23" x14ac:dyDescent="0.3">
      <c r="A635" s="72"/>
      <c r="B635" s="15"/>
      <c r="C635" s="15"/>
      <c r="D635" s="15"/>
      <c r="E635" s="15"/>
      <c r="F635" s="15"/>
      <c r="G635" s="15"/>
      <c r="H635" s="15"/>
      <c r="I635" s="16"/>
      <c r="V635" s="8">
        <f t="shared" si="76"/>
        <v>0</v>
      </c>
      <c r="W635" s="1" t="str">
        <f t="shared" si="77"/>
        <v/>
      </c>
    </row>
    <row r="636" spans="1:23" x14ac:dyDescent="0.3">
      <c r="A636" s="72"/>
      <c r="B636" s="15"/>
      <c r="C636" s="15"/>
      <c r="D636" s="15"/>
      <c r="E636" s="15"/>
      <c r="F636" s="15"/>
      <c r="G636" s="15"/>
      <c r="H636" s="15"/>
      <c r="I636" s="16"/>
      <c r="V636" s="8">
        <f t="shared" si="76"/>
        <v>0</v>
      </c>
      <c r="W636" s="1" t="str">
        <f t="shared" si="77"/>
        <v/>
      </c>
    </row>
    <row r="637" spans="1:23" x14ac:dyDescent="0.3">
      <c r="A637" s="72"/>
      <c r="B637" s="15"/>
      <c r="C637" s="15"/>
      <c r="D637" s="15"/>
      <c r="E637" s="15"/>
      <c r="F637" s="15"/>
      <c r="G637" s="15"/>
      <c r="H637" s="15"/>
      <c r="I637" s="16"/>
      <c r="V637" s="8">
        <f t="shared" si="76"/>
        <v>0</v>
      </c>
      <c r="W637" s="1" t="str">
        <f t="shared" si="77"/>
        <v/>
      </c>
    </row>
    <row r="638" spans="1:23" x14ac:dyDescent="0.3">
      <c r="A638" s="72"/>
      <c r="B638" s="15"/>
      <c r="C638" s="15"/>
      <c r="D638" s="15"/>
      <c r="E638" s="15"/>
      <c r="F638" s="15"/>
      <c r="G638" s="15"/>
      <c r="H638" s="15"/>
      <c r="I638" s="16"/>
      <c r="V638" s="8">
        <f t="shared" si="76"/>
        <v>0</v>
      </c>
      <c r="W638" s="1" t="str">
        <f t="shared" si="77"/>
        <v/>
      </c>
    </row>
    <row r="639" spans="1:23" x14ac:dyDescent="0.3">
      <c r="A639" s="72"/>
      <c r="B639" s="15"/>
      <c r="C639" s="15"/>
      <c r="D639" s="15"/>
      <c r="E639" s="15"/>
      <c r="F639" s="15"/>
      <c r="G639" s="15"/>
      <c r="H639" s="15"/>
      <c r="I639" s="16"/>
      <c r="V639" s="8">
        <f t="shared" si="76"/>
        <v>0</v>
      </c>
      <c r="W639" s="1" t="str">
        <f t="shared" si="77"/>
        <v/>
      </c>
    </row>
    <row r="640" spans="1:23" x14ac:dyDescent="0.3">
      <c r="A640" s="72"/>
      <c r="B640" s="15"/>
      <c r="C640" s="15"/>
      <c r="D640" s="15"/>
      <c r="E640" s="15"/>
      <c r="F640" s="15"/>
      <c r="G640" s="15"/>
      <c r="H640" s="15"/>
      <c r="I640" s="16"/>
      <c r="V640" s="8">
        <f t="shared" si="76"/>
        <v>0</v>
      </c>
      <c r="W640" s="1" t="str">
        <f t="shared" si="77"/>
        <v/>
      </c>
    </row>
    <row r="641" spans="1:23" x14ac:dyDescent="0.3">
      <c r="A641" s="72"/>
      <c r="B641" s="15"/>
      <c r="C641" s="15"/>
      <c r="D641" s="15"/>
      <c r="E641" s="15"/>
      <c r="F641" s="15"/>
      <c r="G641" s="15"/>
      <c r="H641" s="15"/>
      <c r="I641" s="16"/>
      <c r="V641" s="8">
        <f t="shared" si="76"/>
        <v>0</v>
      </c>
      <c r="W641" s="1" t="str">
        <f t="shared" si="77"/>
        <v/>
      </c>
    </row>
    <row r="642" spans="1:23" x14ac:dyDescent="0.3">
      <c r="A642" s="72"/>
      <c r="B642" s="15"/>
      <c r="C642" s="15"/>
      <c r="D642" s="15"/>
      <c r="E642" s="15"/>
      <c r="F642" s="15"/>
      <c r="G642" s="15"/>
      <c r="H642" s="15"/>
      <c r="I642" s="16"/>
      <c r="V642" s="8">
        <f t="shared" si="76"/>
        <v>0</v>
      </c>
      <c r="W642" s="1" t="str">
        <f t="shared" si="77"/>
        <v/>
      </c>
    </row>
    <row r="643" spans="1:23" x14ac:dyDescent="0.3">
      <c r="A643" s="72"/>
      <c r="B643" s="15"/>
      <c r="C643" s="15"/>
      <c r="D643" s="15"/>
      <c r="E643" s="15"/>
      <c r="F643" s="15"/>
      <c r="G643" s="15"/>
      <c r="H643" s="15"/>
      <c r="I643" s="16"/>
      <c r="V643" s="8">
        <f t="shared" si="76"/>
        <v>0</v>
      </c>
      <c r="W643" s="1" t="str">
        <f t="shared" si="77"/>
        <v/>
      </c>
    </row>
    <row r="644" spans="1:23" x14ac:dyDescent="0.3">
      <c r="A644" s="72"/>
      <c r="B644" s="15"/>
      <c r="C644" s="15"/>
      <c r="D644" s="15"/>
      <c r="E644" s="15"/>
      <c r="F644" s="15"/>
      <c r="G644" s="15"/>
      <c r="H644" s="15"/>
      <c r="I644" s="16"/>
      <c r="V644" s="8">
        <f t="shared" si="76"/>
        <v>0</v>
      </c>
      <c r="W644" s="1" t="str">
        <f t="shared" si="77"/>
        <v/>
      </c>
    </row>
    <row r="645" spans="1:23" x14ac:dyDescent="0.3">
      <c r="A645" s="72"/>
      <c r="B645" s="15"/>
      <c r="C645" s="15"/>
      <c r="D645" s="15"/>
      <c r="E645" s="15"/>
      <c r="F645" s="15"/>
      <c r="G645" s="15"/>
      <c r="H645" s="15"/>
      <c r="I645" s="16"/>
      <c r="V645" s="8">
        <f t="shared" si="76"/>
        <v>0</v>
      </c>
      <c r="W645" s="1" t="str">
        <f t="shared" si="77"/>
        <v/>
      </c>
    </row>
    <row r="646" spans="1:23" x14ac:dyDescent="0.3">
      <c r="A646" s="72"/>
      <c r="B646" s="15"/>
      <c r="C646" s="15"/>
      <c r="D646" s="15"/>
      <c r="E646" s="15"/>
      <c r="F646" s="15"/>
      <c r="G646" s="15"/>
      <c r="H646" s="15"/>
      <c r="I646" s="16"/>
      <c r="V646" s="8">
        <f t="shared" si="76"/>
        <v>0</v>
      </c>
      <c r="W646" s="1" t="str">
        <f t="shared" si="77"/>
        <v/>
      </c>
    </row>
    <row r="647" spans="1:23" x14ac:dyDescent="0.3">
      <c r="A647" s="72"/>
      <c r="B647" s="15"/>
      <c r="C647" s="15"/>
      <c r="D647" s="15"/>
      <c r="E647" s="15"/>
      <c r="F647" s="15"/>
      <c r="G647" s="15"/>
      <c r="H647" s="15"/>
      <c r="I647" s="16"/>
      <c r="V647" s="8">
        <f t="shared" si="76"/>
        <v>0</v>
      </c>
      <c r="W647" s="1" t="str">
        <f t="shared" si="77"/>
        <v/>
      </c>
    </row>
    <row r="648" spans="1:23" x14ac:dyDescent="0.3">
      <c r="A648" s="72"/>
      <c r="B648" s="15"/>
      <c r="C648" s="15"/>
      <c r="D648" s="15"/>
      <c r="E648" s="15"/>
      <c r="F648" s="15"/>
      <c r="G648" s="15"/>
      <c r="H648" s="15"/>
      <c r="I648" s="16"/>
      <c r="V648" s="8">
        <f t="shared" si="76"/>
        <v>0</v>
      </c>
      <c r="W648" s="1" t="str">
        <f t="shared" si="77"/>
        <v/>
      </c>
    </row>
    <row r="649" spans="1:23" x14ac:dyDescent="0.3">
      <c r="A649" s="72"/>
      <c r="B649" s="15"/>
      <c r="C649" s="15"/>
      <c r="D649" s="15"/>
      <c r="E649" s="15"/>
      <c r="F649" s="15"/>
      <c r="G649" s="15"/>
      <c r="H649" s="15"/>
      <c r="I649" s="16"/>
      <c r="V649" s="8">
        <f t="shared" si="76"/>
        <v>0</v>
      </c>
      <c r="W649" s="1" t="str">
        <f t="shared" si="77"/>
        <v/>
      </c>
    </row>
    <row r="650" spans="1:23" x14ac:dyDescent="0.3">
      <c r="A650" s="72"/>
      <c r="B650" s="15"/>
      <c r="C650" s="15"/>
      <c r="D650" s="15"/>
      <c r="E650" s="15"/>
      <c r="F650" s="15"/>
      <c r="G650" s="15"/>
      <c r="H650" s="15"/>
      <c r="I650" s="16"/>
      <c r="V650" s="8">
        <f t="shared" si="76"/>
        <v>0</v>
      </c>
      <c r="W650" s="1" t="str">
        <f t="shared" si="77"/>
        <v/>
      </c>
    </row>
    <row r="651" spans="1:23" x14ac:dyDescent="0.3">
      <c r="A651" s="72"/>
      <c r="B651" s="15"/>
      <c r="C651" s="15"/>
      <c r="D651" s="15"/>
      <c r="E651" s="15"/>
      <c r="F651" s="15"/>
      <c r="G651" s="15"/>
      <c r="H651" s="15"/>
      <c r="I651" s="16"/>
      <c r="V651" s="8">
        <f t="shared" si="76"/>
        <v>0</v>
      </c>
      <c r="W651" s="1" t="str">
        <f t="shared" si="77"/>
        <v/>
      </c>
    </row>
    <row r="652" spans="1:23" x14ac:dyDescent="0.3">
      <c r="A652" s="72"/>
      <c r="B652" s="15"/>
      <c r="C652" s="15"/>
      <c r="D652" s="15"/>
      <c r="E652" s="15"/>
      <c r="F652" s="15"/>
      <c r="G652" s="15"/>
      <c r="H652" s="15"/>
      <c r="I652" s="16"/>
      <c r="V652" s="8">
        <f t="shared" ref="V652:V715" si="78">IF(A652&lt;&gt;"",MIN(H652,B652-D652),0)</f>
        <v>0</v>
      </c>
      <c r="W652" s="1" t="str">
        <f t="shared" ref="W652:W715" si="79">IF(A652&lt;&gt;"",1,"")</f>
        <v/>
      </c>
    </row>
    <row r="653" spans="1:23" x14ac:dyDescent="0.3">
      <c r="A653" s="72"/>
      <c r="B653" s="15"/>
      <c r="C653" s="15"/>
      <c r="D653" s="15"/>
      <c r="E653" s="15"/>
      <c r="F653" s="15"/>
      <c r="G653" s="15"/>
      <c r="H653" s="15"/>
      <c r="I653" s="16"/>
      <c r="V653" s="8">
        <f t="shared" si="78"/>
        <v>0</v>
      </c>
      <c r="W653" s="1" t="str">
        <f t="shared" si="79"/>
        <v/>
      </c>
    </row>
    <row r="654" spans="1:23" x14ac:dyDescent="0.3">
      <c r="A654" s="72"/>
      <c r="B654" s="15"/>
      <c r="C654" s="15"/>
      <c r="D654" s="15"/>
      <c r="E654" s="15"/>
      <c r="F654" s="15"/>
      <c r="G654" s="15"/>
      <c r="H654" s="15"/>
      <c r="I654" s="16"/>
      <c r="V654" s="8">
        <f t="shared" si="78"/>
        <v>0</v>
      </c>
      <c r="W654" s="1" t="str">
        <f t="shared" si="79"/>
        <v/>
      </c>
    </row>
    <row r="655" spans="1:23" x14ac:dyDescent="0.3">
      <c r="A655" s="72"/>
      <c r="B655" s="15"/>
      <c r="C655" s="15"/>
      <c r="D655" s="15"/>
      <c r="E655" s="15"/>
      <c r="F655" s="15"/>
      <c r="G655" s="15"/>
      <c r="H655" s="15"/>
      <c r="I655" s="16"/>
      <c r="V655" s="8">
        <f t="shared" si="78"/>
        <v>0</v>
      </c>
      <c r="W655" s="1" t="str">
        <f t="shared" si="79"/>
        <v/>
      </c>
    </row>
    <row r="656" spans="1:23" x14ac:dyDescent="0.3">
      <c r="A656" s="72"/>
      <c r="B656" s="15"/>
      <c r="C656" s="15"/>
      <c r="D656" s="15"/>
      <c r="E656" s="15"/>
      <c r="F656" s="15"/>
      <c r="G656" s="15"/>
      <c r="H656" s="15"/>
      <c r="I656" s="16"/>
      <c r="V656" s="8">
        <f t="shared" si="78"/>
        <v>0</v>
      </c>
      <c r="W656" s="1" t="str">
        <f t="shared" si="79"/>
        <v/>
      </c>
    </row>
    <row r="657" spans="1:23" x14ac:dyDescent="0.3">
      <c r="A657" s="72"/>
      <c r="B657" s="15"/>
      <c r="C657" s="15"/>
      <c r="D657" s="15"/>
      <c r="E657" s="15"/>
      <c r="F657" s="15"/>
      <c r="G657" s="15"/>
      <c r="H657" s="15"/>
      <c r="I657" s="16"/>
      <c r="V657" s="8">
        <f t="shared" si="78"/>
        <v>0</v>
      </c>
      <c r="W657" s="1" t="str">
        <f t="shared" si="79"/>
        <v/>
      </c>
    </row>
    <row r="658" spans="1:23" x14ac:dyDescent="0.3">
      <c r="A658" s="72"/>
      <c r="B658" s="15"/>
      <c r="C658" s="15"/>
      <c r="D658" s="15"/>
      <c r="E658" s="15"/>
      <c r="F658" s="15"/>
      <c r="G658" s="15"/>
      <c r="H658" s="15"/>
      <c r="I658" s="16"/>
      <c r="V658" s="8">
        <f t="shared" si="78"/>
        <v>0</v>
      </c>
      <c r="W658" s="1" t="str">
        <f t="shared" si="79"/>
        <v/>
      </c>
    </row>
    <row r="659" spans="1:23" x14ac:dyDescent="0.3">
      <c r="A659" s="72"/>
      <c r="B659" s="15"/>
      <c r="C659" s="15"/>
      <c r="D659" s="15"/>
      <c r="E659" s="15"/>
      <c r="F659" s="15"/>
      <c r="G659" s="15"/>
      <c r="H659" s="15"/>
      <c r="I659" s="16"/>
      <c r="V659" s="8">
        <f t="shared" si="78"/>
        <v>0</v>
      </c>
      <c r="W659" s="1" t="str">
        <f t="shared" si="79"/>
        <v/>
      </c>
    </row>
    <row r="660" spans="1:23" x14ac:dyDescent="0.3">
      <c r="A660" s="72"/>
      <c r="B660" s="15"/>
      <c r="C660" s="15"/>
      <c r="D660" s="15"/>
      <c r="E660" s="15"/>
      <c r="F660" s="15"/>
      <c r="G660" s="15"/>
      <c r="H660" s="15"/>
      <c r="I660" s="16"/>
      <c r="V660" s="8">
        <f t="shared" si="78"/>
        <v>0</v>
      </c>
      <c r="W660" s="1" t="str">
        <f t="shared" si="79"/>
        <v/>
      </c>
    </row>
    <row r="661" spans="1:23" x14ac:dyDescent="0.3">
      <c r="A661" s="72"/>
      <c r="B661" s="15"/>
      <c r="C661" s="15"/>
      <c r="D661" s="15"/>
      <c r="E661" s="15"/>
      <c r="F661" s="15"/>
      <c r="G661" s="15"/>
      <c r="H661" s="15"/>
      <c r="I661" s="16"/>
      <c r="V661" s="8">
        <f t="shared" si="78"/>
        <v>0</v>
      </c>
      <c r="W661" s="1" t="str">
        <f t="shared" si="79"/>
        <v/>
      </c>
    </row>
    <row r="662" spans="1:23" x14ac:dyDescent="0.3">
      <c r="A662" s="72"/>
      <c r="B662" s="15"/>
      <c r="C662" s="15"/>
      <c r="D662" s="15"/>
      <c r="E662" s="15"/>
      <c r="F662" s="15"/>
      <c r="G662" s="15"/>
      <c r="H662" s="15"/>
      <c r="I662" s="16"/>
      <c r="V662" s="8">
        <f t="shared" si="78"/>
        <v>0</v>
      </c>
      <c r="W662" s="1" t="str">
        <f t="shared" si="79"/>
        <v/>
      </c>
    </row>
    <row r="663" spans="1:23" x14ac:dyDescent="0.3">
      <c r="A663" s="72"/>
      <c r="B663" s="15"/>
      <c r="C663" s="15"/>
      <c r="D663" s="15"/>
      <c r="E663" s="15"/>
      <c r="F663" s="15"/>
      <c r="G663" s="15"/>
      <c r="H663" s="15"/>
      <c r="I663" s="16"/>
      <c r="V663" s="8">
        <f t="shared" si="78"/>
        <v>0</v>
      </c>
      <c r="W663" s="1" t="str">
        <f t="shared" si="79"/>
        <v/>
      </c>
    </row>
    <row r="664" spans="1:23" x14ac:dyDescent="0.3">
      <c r="A664" s="72"/>
      <c r="B664" s="15"/>
      <c r="C664" s="15"/>
      <c r="D664" s="15"/>
      <c r="E664" s="15"/>
      <c r="F664" s="15"/>
      <c r="G664" s="15"/>
      <c r="H664" s="15"/>
      <c r="I664" s="16"/>
      <c r="V664" s="8">
        <f t="shared" si="78"/>
        <v>0</v>
      </c>
      <c r="W664" s="1" t="str">
        <f t="shared" si="79"/>
        <v/>
      </c>
    </row>
    <row r="665" spans="1:23" x14ac:dyDescent="0.3">
      <c r="A665" s="72"/>
      <c r="B665" s="15"/>
      <c r="C665" s="15"/>
      <c r="D665" s="15"/>
      <c r="E665" s="15"/>
      <c r="F665" s="15"/>
      <c r="G665" s="15"/>
      <c r="H665" s="15"/>
      <c r="I665" s="16"/>
      <c r="V665" s="8">
        <f t="shared" si="78"/>
        <v>0</v>
      </c>
      <c r="W665" s="1" t="str">
        <f t="shared" si="79"/>
        <v/>
      </c>
    </row>
    <row r="666" spans="1:23" x14ac:dyDescent="0.3">
      <c r="A666" s="72"/>
      <c r="B666" s="15"/>
      <c r="C666" s="15"/>
      <c r="D666" s="15"/>
      <c r="E666" s="15"/>
      <c r="F666" s="15"/>
      <c r="G666" s="15"/>
      <c r="H666" s="15"/>
      <c r="I666" s="16"/>
      <c r="V666" s="8">
        <f t="shared" si="78"/>
        <v>0</v>
      </c>
      <c r="W666" s="1" t="str">
        <f t="shared" si="79"/>
        <v/>
      </c>
    </row>
    <row r="667" spans="1:23" x14ac:dyDescent="0.3">
      <c r="A667" s="72"/>
      <c r="B667" s="15"/>
      <c r="C667" s="15"/>
      <c r="D667" s="15"/>
      <c r="E667" s="15"/>
      <c r="F667" s="15"/>
      <c r="G667" s="15"/>
      <c r="H667" s="15"/>
      <c r="I667" s="16"/>
      <c r="V667" s="8">
        <f t="shared" si="78"/>
        <v>0</v>
      </c>
      <c r="W667" s="1" t="str">
        <f t="shared" si="79"/>
        <v/>
      </c>
    </row>
    <row r="668" spans="1:23" x14ac:dyDescent="0.3">
      <c r="A668" s="72"/>
      <c r="B668" s="15"/>
      <c r="C668" s="15"/>
      <c r="D668" s="15"/>
      <c r="E668" s="15"/>
      <c r="F668" s="15"/>
      <c r="G668" s="15"/>
      <c r="H668" s="15"/>
      <c r="I668" s="16"/>
      <c r="V668" s="8">
        <f t="shared" si="78"/>
        <v>0</v>
      </c>
      <c r="W668" s="1" t="str">
        <f t="shared" si="79"/>
        <v/>
      </c>
    </row>
    <row r="669" spans="1:23" x14ac:dyDescent="0.3">
      <c r="A669" s="72"/>
      <c r="B669" s="15"/>
      <c r="C669" s="15"/>
      <c r="D669" s="15"/>
      <c r="E669" s="15"/>
      <c r="F669" s="15"/>
      <c r="G669" s="15"/>
      <c r="H669" s="15"/>
      <c r="I669" s="16"/>
      <c r="V669" s="8">
        <f t="shared" si="78"/>
        <v>0</v>
      </c>
      <c r="W669" s="1" t="str">
        <f t="shared" si="79"/>
        <v/>
      </c>
    </row>
    <row r="670" spans="1:23" x14ac:dyDescent="0.3">
      <c r="A670" s="72"/>
      <c r="B670" s="15"/>
      <c r="C670" s="15"/>
      <c r="D670" s="15"/>
      <c r="E670" s="15"/>
      <c r="F670" s="15"/>
      <c r="G670" s="15"/>
      <c r="H670" s="15"/>
      <c r="I670" s="16"/>
      <c r="V670" s="8">
        <f t="shared" si="78"/>
        <v>0</v>
      </c>
      <c r="W670" s="1" t="str">
        <f t="shared" si="79"/>
        <v/>
      </c>
    </row>
    <row r="671" spans="1:23" x14ac:dyDescent="0.3">
      <c r="A671" s="72"/>
      <c r="B671" s="15"/>
      <c r="C671" s="15"/>
      <c r="D671" s="15"/>
      <c r="E671" s="15"/>
      <c r="F671" s="15"/>
      <c r="G671" s="15"/>
      <c r="H671" s="15"/>
      <c r="I671" s="16"/>
      <c r="V671" s="8">
        <f t="shared" si="78"/>
        <v>0</v>
      </c>
      <c r="W671" s="1" t="str">
        <f t="shared" si="79"/>
        <v/>
      </c>
    </row>
    <row r="672" spans="1:23" x14ac:dyDescent="0.3">
      <c r="A672" s="72"/>
      <c r="B672" s="15"/>
      <c r="C672" s="15"/>
      <c r="D672" s="15"/>
      <c r="E672" s="15"/>
      <c r="F672" s="15"/>
      <c r="G672" s="15"/>
      <c r="H672" s="15"/>
      <c r="I672" s="16"/>
      <c r="V672" s="8">
        <f t="shared" si="78"/>
        <v>0</v>
      </c>
      <c r="W672" s="1" t="str">
        <f t="shared" si="79"/>
        <v/>
      </c>
    </row>
    <row r="673" spans="1:23" x14ac:dyDescent="0.3">
      <c r="A673" s="72"/>
      <c r="B673" s="15"/>
      <c r="C673" s="15"/>
      <c r="D673" s="15"/>
      <c r="E673" s="15"/>
      <c r="F673" s="15"/>
      <c r="G673" s="15"/>
      <c r="H673" s="15"/>
      <c r="I673" s="16"/>
      <c r="V673" s="8">
        <f t="shared" si="78"/>
        <v>0</v>
      </c>
      <c r="W673" s="1" t="str">
        <f t="shared" si="79"/>
        <v/>
      </c>
    </row>
    <row r="674" spans="1:23" x14ac:dyDescent="0.3">
      <c r="A674" s="72"/>
      <c r="B674" s="15"/>
      <c r="C674" s="15"/>
      <c r="D674" s="15"/>
      <c r="E674" s="15"/>
      <c r="F674" s="15"/>
      <c r="G674" s="15"/>
      <c r="H674" s="15"/>
      <c r="I674" s="16"/>
      <c r="V674" s="8">
        <f t="shared" si="78"/>
        <v>0</v>
      </c>
      <c r="W674" s="1" t="str">
        <f t="shared" si="79"/>
        <v/>
      </c>
    </row>
    <row r="675" spans="1:23" x14ac:dyDescent="0.3">
      <c r="A675" s="72"/>
      <c r="B675" s="15"/>
      <c r="C675" s="15"/>
      <c r="D675" s="15"/>
      <c r="E675" s="15"/>
      <c r="F675" s="15"/>
      <c r="G675" s="15"/>
      <c r="H675" s="15"/>
      <c r="I675" s="16"/>
      <c r="V675" s="8">
        <f t="shared" si="78"/>
        <v>0</v>
      </c>
      <c r="W675" s="1" t="str">
        <f t="shared" si="79"/>
        <v/>
      </c>
    </row>
    <row r="676" spans="1:23" x14ac:dyDescent="0.3">
      <c r="A676" s="72"/>
      <c r="B676" s="15"/>
      <c r="C676" s="15"/>
      <c r="D676" s="15"/>
      <c r="E676" s="15"/>
      <c r="F676" s="15"/>
      <c r="G676" s="15"/>
      <c r="H676" s="15"/>
      <c r="I676" s="16"/>
      <c r="V676" s="8">
        <f t="shared" si="78"/>
        <v>0</v>
      </c>
      <c r="W676" s="1" t="str">
        <f t="shared" si="79"/>
        <v/>
      </c>
    </row>
    <row r="677" spans="1:23" x14ac:dyDescent="0.3">
      <c r="A677" s="72"/>
      <c r="B677" s="15"/>
      <c r="C677" s="15"/>
      <c r="D677" s="15"/>
      <c r="E677" s="15"/>
      <c r="F677" s="15"/>
      <c r="G677" s="15"/>
      <c r="H677" s="15"/>
      <c r="I677" s="16"/>
      <c r="V677" s="8">
        <f t="shared" si="78"/>
        <v>0</v>
      </c>
      <c r="W677" s="1" t="str">
        <f t="shared" si="79"/>
        <v/>
      </c>
    </row>
    <row r="678" spans="1:23" x14ac:dyDescent="0.3">
      <c r="A678" s="72"/>
      <c r="B678" s="15"/>
      <c r="C678" s="15"/>
      <c r="D678" s="15"/>
      <c r="E678" s="15"/>
      <c r="F678" s="15"/>
      <c r="G678" s="15"/>
      <c r="H678" s="15"/>
      <c r="I678" s="16"/>
      <c r="V678" s="8">
        <f t="shared" si="78"/>
        <v>0</v>
      </c>
      <c r="W678" s="1" t="str">
        <f t="shared" si="79"/>
        <v/>
      </c>
    </row>
    <row r="679" spans="1:23" x14ac:dyDescent="0.3">
      <c r="A679" s="72"/>
      <c r="B679" s="15"/>
      <c r="C679" s="15"/>
      <c r="D679" s="15"/>
      <c r="E679" s="15"/>
      <c r="F679" s="15"/>
      <c r="G679" s="15"/>
      <c r="H679" s="15"/>
      <c r="I679" s="16"/>
      <c r="V679" s="8">
        <f t="shared" si="78"/>
        <v>0</v>
      </c>
      <c r="W679" s="1" t="str">
        <f t="shared" si="79"/>
        <v/>
      </c>
    </row>
    <row r="680" spans="1:23" x14ac:dyDescent="0.3">
      <c r="A680" s="72"/>
      <c r="B680" s="15"/>
      <c r="C680" s="15"/>
      <c r="D680" s="15"/>
      <c r="E680" s="15"/>
      <c r="F680" s="15"/>
      <c r="G680" s="15"/>
      <c r="H680" s="15"/>
      <c r="I680" s="16"/>
      <c r="V680" s="8">
        <f t="shared" si="78"/>
        <v>0</v>
      </c>
      <c r="W680" s="1" t="str">
        <f t="shared" si="79"/>
        <v/>
      </c>
    </row>
    <row r="681" spans="1:23" x14ac:dyDescent="0.3">
      <c r="A681" s="72"/>
      <c r="B681" s="15"/>
      <c r="C681" s="15"/>
      <c r="D681" s="15"/>
      <c r="E681" s="15"/>
      <c r="F681" s="15"/>
      <c r="G681" s="15"/>
      <c r="H681" s="15"/>
      <c r="I681" s="16"/>
      <c r="V681" s="8">
        <f t="shared" si="78"/>
        <v>0</v>
      </c>
      <c r="W681" s="1" t="str">
        <f t="shared" si="79"/>
        <v/>
      </c>
    </row>
    <row r="682" spans="1:23" x14ac:dyDescent="0.3">
      <c r="A682" s="72"/>
      <c r="B682" s="15"/>
      <c r="C682" s="15"/>
      <c r="D682" s="15"/>
      <c r="E682" s="15"/>
      <c r="F682" s="15"/>
      <c r="G682" s="15"/>
      <c r="H682" s="15"/>
      <c r="I682" s="16"/>
      <c r="V682" s="8">
        <f t="shared" si="78"/>
        <v>0</v>
      </c>
      <c r="W682" s="1" t="str">
        <f t="shared" si="79"/>
        <v/>
      </c>
    </row>
    <row r="683" spans="1:23" x14ac:dyDescent="0.3">
      <c r="A683" s="72"/>
      <c r="B683" s="15"/>
      <c r="C683" s="15"/>
      <c r="D683" s="15"/>
      <c r="E683" s="15"/>
      <c r="F683" s="15"/>
      <c r="G683" s="15"/>
      <c r="H683" s="15"/>
      <c r="I683" s="16"/>
      <c r="V683" s="8">
        <f t="shared" si="78"/>
        <v>0</v>
      </c>
      <c r="W683" s="1" t="str">
        <f t="shared" si="79"/>
        <v/>
      </c>
    </row>
    <row r="684" spans="1:23" x14ac:dyDescent="0.3">
      <c r="A684" s="72"/>
      <c r="B684" s="15"/>
      <c r="C684" s="15"/>
      <c r="D684" s="15"/>
      <c r="E684" s="15"/>
      <c r="F684" s="15"/>
      <c r="G684" s="15"/>
      <c r="H684" s="15"/>
      <c r="I684" s="16"/>
      <c r="V684" s="8">
        <f t="shared" si="78"/>
        <v>0</v>
      </c>
      <c r="W684" s="1" t="str">
        <f t="shared" si="79"/>
        <v/>
      </c>
    </row>
    <row r="685" spans="1:23" x14ac:dyDescent="0.3">
      <c r="A685" s="72"/>
      <c r="B685" s="15"/>
      <c r="C685" s="15"/>
      <c r="D685" s="15"/>
      <c r="E685" s="15"/>
      <c r="F685" s="15"/>
      <c r="G685" s="15"/>
      <c r="H685" s="15"/>
      <c r="I685" s="16"/>
      <c r="V685" s="8">
        <f t="shared" si="78"/>
        <v>0</v>
      </c>
      <c r="W685" s="1" t="str">
        <f t="shared" si="79"/>
        <v/>
      </c>
    </row>
    <row r="686" spans="1:23" x14ac:dyDescent="0.3">
      <c r="A686" s="72"/>
      <c r="B686" s="15"/>
      <c r="C686" s="15"/>
      <c r="D686" s="15"/>
      <c r="E686" s="15"/>
      <c r="F686" s="15"/>
      <c r="G686" s="15"/>
      <c r="H686" s="15"/>
      <c r="I686" s="16"/>
      <c r="V686" s="8">
        <f t="shared" si="78"/>
        <v>0</v>
      </c>
      <c r="W686" s="1" t="str">
        <f t="shared" si="79"/>
        <v/>
      </c>
    </row>
    <row r="687" spans="1:23" x14ac:dyDescent="0.3">
      <c r="A687" s="72"/>
      <c r="B687" s="15"/>
      <c r="C687" s="15"/>
      <c r="D687" s="15"/>
      <c r="E687" s="15"/>
      <c r="F687" s="15"/>
      <c r="G687" s="15"/>
      <c r="H687" s="15"/>
      <c r="I687" s="16"/>
      <c r="V687" s="8">
        <f t="shared" si="78"/>
        <v>0</v>
      </c>
      <c r="W687" s="1" t="str">
        <f t="shared" si="79"/>
        <v/>
      </c>
    </row>
    <row r="688" spans="1:23" x14ac:dyDescent="0.3">
      <c r="A688" s="72"/>
      <c r="B688" s="15"/>
      <c r="C688" s="15"/>
      <c r="D688" s="15"/>
      <c r="E688" s="15"/>
      <c r="F688" s="15"/>
      <c r="G688" s="15"/>
      <c r="H688" s="15"/>
      <c r="I688" s="16"/>
      <c r="V688" s="8">
        <f t="shared" si="78"/>
        <v>0</v>
      </c>
      <c r="W688" s="1" t="str">
        <f t="shared" si="79"/>
        <v/>
      </c>
    </row>
    <row r="689" spans="1:23" x14ac:dyDescent="0.3">
      <c r="A689" s="72"/>
      <c r="B689" s="15"/>
      <c r="C689" s="15"/>
      <c r="D689" s="15"/>
      <c r="E689" s="15"/>
      <c r="F689" s="15"/>
      <c r="G689" s="15"/>
      <c r="H689" s="15"/>
      <c r="I689" s="16"/>
      <c r="V689" s="8">
        <f t="shared" si="78"/>
        <v>0</v>
      </c>
      <c r="W689" s="1" t="str">
        <f t="shared" si="79"/>
        <v/>
      </c>
    </row>
    <row r="690" spans="1:23" x14ac:dyDescent="0.3">
      <c r="A690" s="72"/>
      <c r="B690" s="15"/>
      <c r="C690" s="15"/>
      <c r="D690" s="15"/>
      <c r="E690" s="15"/>
      <c r="F690" s="15"/>
      <c r="G690" s="15"/>
      <c r="H690" s="15"/>
      <c r="I690" s="16"/>
      <c r="V690" s="8">
        <f t="shared" si="78"/>
        <v>0</v>
      </c>
      <c r="W690" s="1" t="str">
        <f t="shared" si="79"/>
        <v/>
      </c>
    </row>
    <row r="691" spans="1:23" x14ac:dyDescent="0.3">
      <c r="A691" s="72"/>
      <c r="B691" s="15"/>
      <c r="C691" s="15"/>
      <c r="D691" s="15"/>
      <c r="E691" s="15"/>
      <c r="F691" s="15"/>
      <c r="G691" s="15"/>
      <c r="H691" s="15"/>
      <c r="I691" s="16"/>
      <c r="V691" s="8">
        <f t="shared" si="78"/>
        <v>0</v>
      </c>
      <c r="W691" s="1" t="str">
        <f t="shared" si="79"/>
        <v/>
      </c>
    </row>
    <row r="692" spans="1:23" x14ac:dyDescent="0.3">
      <c r="A692" s="72"/>
      <c r="B692" s="15"/>
      <c r="C692" s="15"/>
      <c r="D692" s="15"/>
      <c r="E692" s="15"/>
      <c r="F692" s="15"/>
      <c r="G692" s="15"/>
      <c r="H692" s="15"/>
      <c r="I692" s="16"/>
      <c r="V692" s="8">
        <f t="shared" si="78"/>
        <v>0</v>
      </c>
      <c r="W692" s="1" t="str">
        <f t="shared" si="79"/>
        <v/>
      </c>
    </row>
    <row r="693" spans="1:23" x14ac:dyDescent="0.3">
      <c r="A693" s="72"/>
      <c r="B693" s="15"/>
      <c r="C693" s="15"/>
      <c r="D693" s="15"/>
      <c r="E693" s="15"/>
      <c r="F693" s="15"/>
      <c r="G693" s="15"/>
      <c r="H693" s="15"/>
      <c r="I693" s="16"/>
      <c r="V693" s="8">
        <f t="shared" si="78"/>
        <v>0</v>
      </c>
      <c r="W693" s="1" t="str">
        <f t="shared" si="79"/>
        <v/>
      </c>
    </row>
    <row r="694" spans="1:23" x14ac:dyDescent="0.3">
      <c r="A694" s="72"/>
      <c r="B694" s="15"/>
      <c r="C694" s="15"/>
      <c r="D694" s="15"/>
      <c r="E694" s="15"/>
      <c r="F694" s="15"/>
      <c r="G694" s="15"/>
      <c r="H694" s="15"/>
      <c r="I694" s="16"/>
      <c r="V694" s="8">
        <f t="shared" si="78"/>
        <v>0</v>
      </c>
      <c r="W694" s="1" t="str">
        <f t="shared" si="79"/>
        <v/>
      </c>
    </row>
    <row r="695" spans="1:23" x14ac:dyDescent="0.3">
      <c r="A695" s="72"/>
      <c r="B695" s="15"/>
      <c r="C695" s="15"/>
      <c r="D695" s="15"/>
      <c r="E695" s="15"/>
      <c r="F695" s="15"/>
      <c r="G695" s="15"/>
      <c r="H695" s="15"/>
      <c r="I695" s="16"/>
      <c r="V695" s="8">
        <f t="shared" si="78"/>
        <v>0</v>
      </c>
      <c r="W695" s="1" t="str">
        <f t="shared" si="79"/>
        <v/>
      </c>
    </row>
    <row r="696" spans="1:23" x14ac:dyDescent="0.3">
      <c r="A696" s="72"/>
      <c r="B696" s="15"/>
      <c r="C696" s="15"/>
      <c r="D696" s="15"/>
      <c r="E696" s="15"/>
      <c r="F696" s="15"/>
      <c r="G696" s="15"/>
      <c r="H696" s="15"/>
      <c r="I696" s="16"/>
      <c r="V696" s="8">
        <f t="shared" si="78"/>
        <v>0</v>
      </c>
      <c r="W696" s="1" t="str">
        <f t="shared" si="79"/>
        <v/>
      </c>
    </row>
    <row r="697" spans="1:23" x14ac:dyDescent="0.3">
      <c r="A697" s="72"/>
      <c r="B697" s="15"/>
      <c r="C697" s="15"/>
      <c r="D697" s="15"/>
      <c r="E697" s="15"/>
      <c r="F697" s="15"/>
      <c r="G697" s="15"/>
      <c r="H697" s="15"/>
      <c r="I697" s="16"/>
      <c r="V697" s="8">
        <f t="shared" si="78"/>
        <v>0</v>
      </c>
      <c r="W697" s="1" t="str">
        <f t="shared" si="79"/>
        <v/>
      </c>
    </row>
    <row r="698" spans="1:23" x14ac:dyDescent="0.3">
      <c r="A698" s="72"/>
      <c r="B698" s="15"/>
      <c r="C698" s="15"/>
      <c r="D698" s="15"/>
      <c r="E698" s="15"/>
      <c r="F698" s="15"/>
      <c r="G698" s="15"/>
      <c r="H698" s="15"/>
      <c r="I698" s="16"/>
      <c r="V698" s="8">
        <f t="shared" si="78"/>
        <v>0</v>
      </c>
      <c r="W698" s="1" t="str">
        <f t="shared" si="79"/>
        <v/>
      </c>
    </row>
    <row r="699" spans="1:23" x14ac:dyDescent="0.3">
      <c r="A699" s="72"/>
      <c r="B699" s="15"/>
      <c r="C699" s="15"/>
      <c r="D699" s="15"/>
      <c r="E699" s="15"/>
      <c r="F699" s="15"/>
      <c r="G699" s="15"/>
      <c r="H699" s="15"/>
      <c r="I699" s="16"/>
      <c r="V699" s="8">
        <f t="shared" si="78"/>
        <v>0</v>
      </c>
      <c r="W699" s="1" t="str">
        <f t="shared" si="79"/>
        <v/>
      </c>
    </row>
    <row r="700" spans="1:23" x14ac:dyDescent="0.3">
      <c r="A700" s="72"/>
      <c r="B700" s="15"/>
      <c r="C700" s="15"/>
      <c r="D700" s="15"/>
      <c r="E700" s="15"/>
      <c r="F700" s="15"/>
      <c r="G700" s="15"/>
      <c r="H700" s="15"/>
      <c r="I700" s="16"/>
      <c r="V700" s="8">
        <f t="shared" si="78"/>
        <v>0</v>
      </c>
      <c r="W700" s="1" t="str">
        <f t="shared" si="79"/>
        <v/>
      </c>
    </row>
    <row r="701" spans="1:23" x14ac:dyDescent="0.3">
      <c r="A701" s="72"/>
      <c r="B701" s="15"/>
      <c r="C701" s="15"/>
      <c r="D701" s="15"/>
      <c r="E701" s="15"/>
      <c r="F701" s="15"/>
      <c r="G701" s="15"/>
      <c r="H701" s="15"/>
      <c r="I701" s="16"/>
      <c r="V701" s="8">
        <f t="shared" si="78"/>
        <v>0</v>
      </c>
      <c r="W701" s="1" t="str">
        <f t="shared" si="79"/>
        <v/>
      </c>
    </row>
    <row r="702" spans="1:23" x14ac:dyDescent="0.3">
      <c r="A702" s="72"/>
      <c r="B702" s="15"/>
      <c r="C702" s="15"/>
      <c r="D702" s="15"/>
      <c r="E702" s="15"/>
      <c r="F702" s="15"/>
      <c r="G702" s="15"/>
      <c r="H702" s="15"/>
      <c r="I702" s="16"/>
      <c r="V702" s="8">
        <f t="shared" si="78"/>
        <v>0</v>
      </c>
      <c r="W702" s="1" t="str">
        <f t="shared" si="79"/>
        <v/>
      </c>
    </row>
    <row r="703" spans="1:23" x14ac:dyDescent="0.3">
      <c r="A703" s="72"/>
      <c r="B703" s="15"/>
      <c r="C703" s="15"/>
      <c r="D703" s="15"/>
      <c r="E703" s="15"/>
      <c r="F703" s="15"/>
      <c r="G703" s="15"/>
      <c r="H703" s="15"/>
      <c r="I703" s="16"/>
      <c r="V703" s="8">
        <f t="shared" si="78"/>
        <v>0</v>
      </c>
      <c r="W703" s="1" t="str">
        <f t="shared" si="79"/>
        <v/>
      </c>
    </row>
    <row r="704" spans="1:23" x14ac:dyDescent="0.3">
      <c r="A704" s="72"/>
      <c r="B704" s="15"/>
      <c r="C704" s="15"/>
      <c r="D704" s="15"/>
      <c r="E704" s="15"/>
      <c r="F704" s="15"/>
      <c r="G704" s="15"/>
      <c r="H704" s="15"/>
      <c r="I704" s="16"/>
      <c r="V704" s="8">
        <f t="shared" si="78"/>
        <v>0</v>
      </c>
      <c r="W704" s="1" t="str">
        <f t="shared" si="79"/>
        <v/>
      </c>
    </row>
    <row r="705" spans="1:23" x14ac:dyDescent="0.3">
      <c r="A705" s="72"/>
      <c r="B705" s="15"/>
      <c r="C705" s="15"/>
      <c r="D705" s="15"/>
      <c r="E705" s="15"/>
      <c r="F705" s="15"/>
      <c r="G705" s="15"/>
      <c r="H705" s="15"/>
      <c r="I705" s="16"/>
      <c r="V705" s="8">
        <f t="shared" si="78"/>
        <v>0</v>
      </c>
      <c r="W705" s="1" t="str">
        <f t="shared" si="79"/>
        <v/>
      </c>
    </row>
    <row r="706" spans="1:23" x14ac:dyDescent="0.3">
      <c r="A706" s="72"/>
      <c r="B706" s="15"/>
      <c r="C706" s="15"/>
      <c r="D706" s="15"/>
      <c r="E706" s="15"/>
      <c r="F706" s="15"/>
      <c r="G706" s="15"/>
      <c r="H706" s="15"/>
      <c r="I706" s="16"/>
      <c r="V706" s="8">
        <f t="shared" si="78"/>
        <v>0</v>
      </c>
      <c r="W706" s="1" t="str">
        <f t="shared" si="79"/>
        <v/>
      </c>
    </row>
    <row r="707" spans="1:23" x14ac:dyDescent="0.3">
      <c r="A707" s="72"/>
      <c r="B707" s="15"/>
      <c r="C707" s="15"/>
      <c r="D707" s="15"/>
      <c r="E707" s="15"/>
      <c r="F707" s="15"/>
      <c r="G707" s="15"/>
      <c r="H707" s="15"/>
      <c r="I707" s="16"/>
      <c r="V707" s="8">
        <f t="shared" si="78"/>
        <v>0</v>
      </c>
      <c r="W707" s="1" t="str">
        <f t="shared" si="79"/>
        <v/>
      </c>
    </row>
    <row r="708" spans="1:23" x14ac:dyDescent="0.3">
      <c r="A708" s="72"/>
      <c r="B708" s="15"/>
      <c r="C708" s="15"/>
      <c r="D708" s="15"/>
      <c r="E708" s="15"/>
      <c r="F708" s="15"/>
      <c r="G708" s="15"/>
      <c r="H708" s="15"/>
      <c r="I708" s="16"/>
      <c r="V708" s="8">
        <f t="shared" si="78"/>
        <v>0</v>
      </c>
      <c r="W708" s="1" t="str">
        <f t="shared" si="79"/>
        <v/>
      </c>
    </row>
    <row r="709" spans="1:23" x14ac:dyDescent="0.3">
      <c r="A709" s="72"/>
      <c r="B709" s="15"/>
      <c r="C709" s="15"/>
      <c r="D709" s="15"/>
      <c r="E709" s="15"/>
      <c r="F709" s="15"/>
      <c r="G709" s="15"/>
      <c r="H709" s="15"/>
      <c r="I709" s="16"/>
      <c r="V709" s="8">
        <f t="shared" si="78"/>
        <v>0</v>
      </c>
      <c r="W709" s="1" t="str">
        <f t="shared" si="79"/>
        <v/>
      </c>
    </row>
    <row r="710" spans="1:23" x14ac:dyDescent="0.3">
      <c r="A710" s="72"/>
      <c r="B710" s="15"/>
      <c r="C710" s="15"/>
      <c r="D710" s="15"/>
      <c r="E710" s="15"/>
      <c r="F710" s="15"/>
      <c r="G710" s="15"/>
      <c r="H710" s="15"/>
      <c r="I710" s="16"/>
      <c r="V710" s="8">
        <f t="shared" si="78"/>
        <v>0</v>
      </c>
      <c r="W710" s="1" t="str">
        <f t="shared" si="79"/>
        <v/>
      </c>
    </row>
    <row r="711" spans="1:23" x14ac:dyDescent="0.3">
      <c r="A711" s="72"/>
      <c r="B711" s="15"/>
      <c r="C711" s="15"/>
      <c r="D711" s="15"/>
      <c r="E711" s="15"/>
      <c r="F711" s="15"/>
      <c r="G711" s="15"/>
      <c r="H711" s="15"/>
      <c r="I711" s="16"/>
      <c r="V711" s="8">
        <f t="shared" si="78"/>
        <v>0</v>
      </c>
      <c r="W711" s="1" t="str">
        <f t="shared" si="79"/>
        <v/>
      </c>
    </row>
    <row r="712" spans="1:23" x14ac:dyDescent="0.3">
      <c r="A712" s="72"/>
      <c r="B712" s="15"/>
      <c r="C712" s="15"/>
      <c r="D712" s="15"/>
      <c r="E712" s="15"/>
      <c r="F712" s="15"/>
      <c r="G712" s="15"/>
      <c r="H712" s="15"/>
      <c r="I712" s="16"/>
      <c r="V712" s="8">
        <f t="shared" si="78"/>
        <v>0</v>
      </c>
      <c r="W712" s="1" t="str">
        <f t="shared" si="79"/>
        <v/>
      </c>
    </row>
    <row r="713" spans="1:23" x14ac:dyDescent="0.3">
      <c r="A713" s="72"/>
      <c r="B713" s="15"/>
      <c r="C713" s="15"/>
      <c r="D713" s="15"/>
      <c r="E713" s="15"/>
      <c r="F713" s="15"/>
      <c r="G713" s="15"/>
      <c r="H713" s="15"/>
      <c r="I713" s="16"/>
      <c r="V713" s="8">
        <f t="shared" si="78"/>
        <v>0</v>
      </c>
      <c r="W713" s="1" t="str">
        <f t="shared" si="79"/>
        <v/>
      </c>
    </row>
    <row r="714" spans="1:23" x14ac:dyDescent="0.3">
      <c r="A714" s="72"/>
      <c r="B714" s="15"/>
      <c r="C714" s="15"/>
      <c r="D714" s="15"/>
      <c r="E714" s="15"/>
      <c r="F714" s="15"/>
      <c r="G714" s="15"/>
      <c r="H714" s="15"/>
      <c r="I714" s="16"/>
      <c r="V714" s="8">
        <f t="shared" si="78"/>
        <v>0</v>
      </c>
      <c r="W714" s="1" t="str">
        <f t="shared" si="79"/>
        <v/>
      </c>
    </row>
    <row r="715" spans="1:23" x14ac:dyDescent="0.3">
      <c r="A715" s="72"/>
      <c r="B715" s="15"/>
      <c r="C715" s="15"/>
      <c r="D715" s="15"/>
      <c r="E715" s="15"/>
      <c r="F715" s="15"/>
      <c r="G715" s="15"/>
      <c r="H715" s="15"/>
      <c r="I715" s="16"/>
      <c r="V715" s="8">
        <f t="shared" si="78"/>
        <v>0</v>
      </c>
      <c r="W715" s="1" t="str">
        <f t="shared" si="79"/>
        <v/>
      </c>
    </row>
    <row r="716" spans="1:23" x14ac:dyDescent="0.3">
      <c r="A716" s="72"/>
      <c r="B716" s="15"/>
      <c r="C716" s="15"/>
      <c r="D716" s="15"/>
      <c r="E716" s="15"/>
      <c r="F716" s="15"/>
      <c r="G716" s="15"/>
      <c r="H716" s="15"/>
      <c r="I716" s="16"/>
      <c r="V716" s="8">
        <f t="shared" ref="V716:V779" si="80">IF(A716&lt;&gt;"",MIN(H716,B716-D716),0)</f>
        <v>0</v>
      </c>
      <c r="W716" s="1" t="str">
        <f t="shared" ref="W716:W779" si="81">IF(A716&lt;&gt;"",1,"")</f>
        <v/>
      </c>
    </row>
    <row r="717" spans="1:23" x14ac:dyDescent="0.3">
      <c r="A717" s="72"/>
      <c r="B717" s="15"/>
      <c r="C717" s="15"/>
      <c r="D717" s="15"/>
      <c r="E717" s="15"/>
      <c r="F717" s="15"/>
      <c r="G717" s="15"/>
      <c r="H717" s="15"/>
      <c r="I717" s="16"/>
      <c r="V717" s="8">
        <f t="shared" si="80"/>
        <v>0</v>
      </c>
      <c r="W717" s="1" t="str">
        <f t="shared" si="81"/>
        <v/>
      </c>
    </row>
    <row r="718" spans="1:23" x14ac:dyDescent="0.3">
      <c r="A718" s="72"/>
      <c r="B718" s="15"/>
      <c r="C718" s="15"/>
      <c r="D718" s="15"/>
      <c r="E718" s="15"/>
      <c r="F718" s="15"/>
      <c r="G718" s="15"/>
      <c r="H718" s="15"/>
      <c r="I718" s="16"/>
      <c r="V718" s="8">
        <f t="shared" si="80"/>
        <v>0</v>
      </c>
      <c r="W718" s="1" t="str">
        <f t="shared" si="81"/>
        <v/>
      </c>
    </row>
    <row r="719" spans="1:23" x14ac:dyDescent="0.3">
      <c r="A719" s="72"/>
      <c r="B719" s="15"/>
      <c r="C719" s="15"/>
      <c r="D719" s="15"/>
      <c r="E719" s="15"/>
      <c r="F719" s="15"/>
      <c r="G719" s="15"/>
      <c r="H719" s="15"/>
      <c r="I719" s="16"/>
      <c r="V719" s="8">
        <f t="shared" si="80"/>
        <v>0</v>
      </c>
      <c r="W719" s="1" t="str">
        <f t="shared" si="81"/>
        <v/>
      </c>
    </row>
    <row r="720" spans="1:23" x14ac:dyDescent="0.3">
      <c r="A720" s="72"/>
      <c r="B720" s="15"/>
      <c r="C720" s="15"/>
      <c r="D720" s="15"/>
      <c r="E720" s="15"/>
      <c r="F720" s="15"/>
      <c r="G720" s="15"/>
      <c r="H720" s="15"/>
      <c r="I720" s="16"/>
      <c r="V720" s="8">
        <f t="shared" si="80"/>
        <v>0</v>
      </c>
      <c r="W720" s="1" t="str">
        <f t="shared" si="81"/>
        <v/>
      </c>
    </row>
    <row r="721" spans="1:23" x14ac:dyDescent="0.3">
      <c r="A721" s="72"/>
      <c r="B721" s="15"/>
      <c r="C721" s="15"/>
      <c r="D721" s="15"/>
      <c r="E721" s="15"/>
      <c r="F721" s="15"/>
      <c r="G721" s="15"/>
      <c r="H721" s="15"/>
      <c r="I721" s="16"/>
      <c r="V721" s="8">
        <f t="shared" si="80"/>
        <v>0</v>
      </c>
      <c r="W721" s="1" t="str">
        <f t="shared" si="81"/>
        <v/>
      </c>
    </row>
    <row r="722" spans="1:23" x14ac:dyDescent="0.3">
      <c r="A722" s="72"/>
      <c r="B722" s="15"/>
      <c r="C722" s="15"/>
      <c r="D722" s="15"/>
      <c r="E722" s="15"/>
      <c r="F722" s="15"/>
      <c r="G722" s="15"/>
      <c r="H722" s="15"/>
      <c r="I722" s="16"/>
      <c r="V722" s="8">
        <f t="shared" si="80"/>
        <v>0</v>
      </c>
      <c r="W722" s="1" t="str">
        <f t="shared" si="81"/>
        <v/>
      </c>
    </row>
    <row r="723" spans="1:23" x14ac:dyDescent="0.3">
      <c r="A723" s="72"/>
      <c r="B723" s="15"/>
      <c r="C723" s="15"/>
      <c r="D723" s="15"/>
      <c r="E723" s="15"/>
      <c r="F723" s="15"/>
      <c r="G723" s="15"/>
      <c r="H723" s="15"/>
      <c r="I723" s="16"/>
      <c r="V723" s="8">
        <f t="shared" si="80"/>
        <v>0</v>
      </c>
      <c r="W723" s="1" t="str">
        <f t="shared" si="81"/>
        <v/>
      </c>
    </row>
    <row r="724" spans="1:23" x14ac:dyDescent="0.3">
      <c r="A724" s="72"/>
      <c r="B724" s="15"/>
      <c r="C724" s="15"/>
      <c r="D724" s="15"/>
      <c r="E724" s="15"/>
      <c r="F724" s="15"/>
      <c r="G724" s="15"/>
      <c r="H724" s="15"/>
      <c r="I724" s="16"/>
      <c r="V724" s="8">
        <f t="shared" si="80"/>
        <v>0</v>
      </c>
      <c r="W724" s="1" t="str">
        <f t="shared" si="81"/>
        <v/>
      </c>
    </row>
    <row r="725" spans="1:23" x14ac:dyDescent="0.3">
      <c r="A725" s="72"/>
      <c r="B725" s="15"/>
      <c r="C725" s="15"/>
      <c r="D725" s="15"/>
      <c r="E725" s="15"/>
      <c r="F725" s="15"/>
      <c r="G725" s="15"/>
      <c r="H725" s="15"/>
      <c r="I725" s="16"/>
      <c r="V725" s="8">
        <f t="shared" si="80"/>
        <v>0</v>
      </c>
      <c r="W725" s="1" t="str">
        <f t="shared" si="81"/>
        <v/>
      </c>
    </row>
    <row r="726" spans="1:23" x14ac:dyDescent="0.3">
      <c r="A726" s="72"/>
      <c r="B726" s="15"/>
      <c r="C726" s="15"/>
      <c r="D726" s="15"/>
      <c r="E726" s="15"/>
      <c r="F726" s="15"/>
      <c r="G726" s="15"/>
      <c r="H726" s="15"/>
      <c r="I726" s="16"/>
      <c r="V726" s="8">
        <f t="shared" si="80"/>
        <v>0</v>
      </c>
      <c r="W726" s="1" t="str">
        <f t="shared" si="81"/>
        <v/>
      </c>
    </row>
    <row r="727" spans="1:23" x14ac:dyDescent="0.3">
      <c r="A727" s="72"/>
      <c r="B727" s="15"/>
      <c r="C727" s="15"/>
      <c r="D727" s="15"/>
      <c r="E727" s="15"/>
      <c r="F727" s="15"/>
      <c r="G727" s="15"/>
      <c r="H727" s="15"/>
      <c r="I727" s="16"/>
      <c r="V727" s="8">
        <f t="shared" si="80"/>
        <v>0</v>
      </c>
      <c r="W727" s="1" t="str">
        <f t="shared" si="81"/>
        <v/>
      </c>
    </row>
    <row r="728" spans="1:23" x14ac:dyDescent="0.3">
      <c r="A728" s="72"/>
      <c r="B728" s="15"/>
      <c r="C728" s="15"/>
      <c r="D728" s="15"/>
      <c r="E728" s="15"/>
      <c r="F728" s="15"/>
      <c r="G728" s="15"/>
      <c r="H728" s="15"/>
      <c r="I728" s="16"/>
      <c r="V728" s="8">
        <f t="shared" si="80"/>
        <v>0</v>
      </c>
      <c r="W728" s="1" t="str">
        <f t="shared" si="81"/>
        <v/>
      </c>
    </row>
    <row r="729" spans="1:23" x14ac:dyDescent="0.3">
      <c r="A729" s="72"/>
      <c r="B729" s="15"/>
      <c r="C729" s="15"/>
      <c r="D729" s="15"/>
      <c r="E729" s="15"/>
      <c r="F729" s="15"/>
      <c r="G729" s="15"/>
      <c r="H729" s="15"/>
      <c r="I729" s="16"/>
      <c r="V729" s="8">
        <f t="shared" si="80"/>
        <v>0</v>
      </c>
      <c r="W729" s="1" t="str">
        <f t="shared" si="81"/>
        <v/>
      </c>
    </row>
    <row r="730" spans="1:23" x14ac:dyDescent="0.3">
      <c r="A730" s="72"/>
      <c r="B730" s="15"/>
      <c r="C730" s="15"/>
      <c r="D730" s="15"/>
      <c r="E730" s="15"/>
      <c r="F730" s="15"/>
      <c r="G730" s="15"/>
      <c r="H730" s="15"/>
      <c r="I730" s="16"/>
      <c r="V730" s="8">
        <f t="shared" si="80"/>
        <v>0</v>
      </c>
      <c r="W730" s="1" t="str">
        <f t="shared" si="81"/>
        <v/>
      </c>
    </row>
    <row r="731" spans="1:23" x14ac:dyDescent="0.3">
      <c r="A731" s="72"/>
      <c r="B731" s="15"/>
      <c r="C731" s="15"/>
      <c r="D731" s="15"/>
      <c r="E731" s="15"/>
      <c r="F731" s="15"/>
      <c r="G731" s="15"/>
      <c r="H731" s="15"/>
      <c r="I731" s="16"/>
      <c r="V731" s="8">
        <f t="shared" si="80"/>
        <v>0</v>
      </c>
      <c r="W731" s="1" t="str">
        <f t="shared" si="81"/>
        <v/>
      </c>
    </row>
    <row r="732" spans="1:23" x14ac:dyDescent="0.3">
      <c r="A732" s="72"/>
      <c r="B732" s="15"/>
      <c r="C732" s="15"/>
      <c r="D732" s="15"/>
      <c r="E732" s="15"/>
      <c r="F732" s="15"/>
      <c r="G732" s="15"/>
      <c r="H732" s="15"/>
      <c r="I732" s="16"/>
      <c r="V732" s="8">
        <f t="shared" si="80"/>
        <v>0</v>
      </c>
      <c r="W732" s="1" t="str">
        <f t="shared" si="81"/>
        <v/>
      </c>
    </row>
    <row r="733" spans="1:23" x14ac:dyDescent="0.3">
      <c r="A733" s="72"/>
      <c r="B733" s="15"/>
      <c r="C733" s="15"/>
      <c r="D733" s="15"/>
      <c r="E733" s="15"/>
      <c r="F733" s="15"/>
      <c r="G733" s="15"/>
      <c r="H733" s="15"/>
      <c r="I733" s="16"/>
      <c r="V733" s="8">
        <f t="shared" si="80"/>
        <v>0</v>
      </c>
      <c r="W733" s="1" t="str">
        <f t="shared" si="81"/>
        <v/>
      </c>
    </row>
    <row r="734" spans="1:23" x14ac:dyDescent="0.3">
      <c r="A734" s="72"/>
      <c r="B734" s="15"/>
      <c r="C734" s="15"/>
      <c r="D734" s="15"/>
      <c r="E734" s="15"/>
      <c r="F734" s="15"/>
      <c r="G734" s="15"/>
      <c r="H734" s="15"/>
      <c r="I734" s="16"/>
      <c r="V734" s="8">
        <f t="shared" si="80"/>
        <v>0</v>
      </c>
      <c r="W734" s="1" t="str">
        <f t="shared" si="81"/>
        <v/>
      </c>
    </row>
    <row r="735" spans="1:23" x14ac:dyDescent="0.3">
      <c r="A735" s="72"/>
      <c r="B735" s="15"/>
      <c r="C735" s="15"/>
      <c r="D735" s="15"/>
      <c r="E735" s="15"/>
      <c r="F735" s="15"/>
      <c r="G735" s="15"/>
      <c r="H735" s="15"/>
      <c r="I735" s="16"/>
      <c r="V735" s="8">
        <f t="shared" si="80"/>
        <v>0</v>
      </c>
      <c r="W735" s="1" t="str">
        <f t="shared" si="81"/>
        <v/>
      </c>
    </row>
    <row r="736" spans="1:23" x14ac:dyDescent="0.3">
      <c r="A736" s="72"/>
      <c r="B736" s="15"/>
      <c r="C736" s="15"/>
      <c r="D736" s="15"/>
      <c r="E736" s="15"/>
      <c r="F736" s="15"/>
      <c r="G736" s="15"/>
      <c r="H736" s="15"/>
      <c r="I736" s="16"/>
      <c r="V736" s="8">
        <f t="shared" si="80"/>
        <v>0</v>
      </c>
      <c r="W736" s="1" t="str">
        <f t="shared" si="81"/>
        <v/>
      </c>
    </row>
    <row r="737" spans="1:23" x14ac:dyDescent="0.3">
      <c r="A737" s="72"/>
      <c r="B737" s="15"/>
      <c r="C737" s="15"/>
      <c r="D737" s="15"/>
      <c r="E737" s="15"/>
      <c r="F737" s="15"/>
      <c r="G737" s="15"/>
      <c r="H737" s="15"/>
      <c r="I737" s="16"/>
      <c r="V737" s="8">
        <f t="shared" si="80"/>
        <v>0</v>
      </c>
      <c r="W737" s="1" t="str">
        <f t="shared" si="81"/>
        <v/>
      </c>
    </row>
    <row r="738" spans="1:23" x14ac:dyDescent="0.3">
      <c r="A738" s="72"/>
      <c r="B738" s="15"/>
      <c r="C738" s="15"/>
      <c r="D738" s="15"/>
      <c r="E738" s="15"/>
      <c r="F738" s="15"/>
      <c r="G738" s="15"/>
      <c r="H738" s="15"/>
      <c r="I738" s="16"/>
      <c r="V738" s="8">
        <f t="shared" si="80"/>
        <v>0</v>
      </c>
      <c r="W738" s="1" t="str">
        <f t="shared" si="81"/>
        <v/>
      </c>
    </row>
    <row r="739" spans="1:23" x14ac:dyDescent="0.3">
      <c r="A739" s="72"/>
      <c r="B739" s="15"/>
      <c r="C739" s="15"/>
      <c r="D739" s="15"/>
      <c r="E739" s="15"/>
      <c r="F739" s="15"/>
      <c r="G739" s="15"/>
      <c r="H739" s="15"/>
      <c r="I739" s="16"/>
      <c r="V739" s="8">
        <f t="shared" si="80"/>
        <v>0</v>
      </c>
      <c r="W739" s="1" t="str">
        <f t="shared" si="81"/>
        <v/>
      </c>
    </row>
    <row r="740" spans="1:23" x14ac:dyDescent="0.3">
      <c r="A740" s="72"/>
      <c r="B740" s="15"/>
      <c r="C740" s="15"/>
      <c r="D740" s="15"/>
      <c r="E740" s="15"/>
      <c r="F740" s="15"/>
      <c r="G740" s="15"/>
      <c r="H740" s="15"/>
      <c r="I740" s="16"/>
      <c r="V740" s="8">
        <f t="shared" si="80"/>
        <v>0</v>
      </c>
      <c r="W740" s="1" t="str">
        <f t="shared" si="81"/>
        <v/>
      </c>
    </row>
    <row r="741" spans="1:23" x14ac:dyDescent="0.3">
      <c r="A741" s="72"/>
      <c r="B741" s="15"/>
      <c r="C741" s="15"/>
      <c r="D741" s="15"/>
      <c r="E741" s="15"/>
      <c r="F741" s="15"/>
      <c r="G741" s="15"/>
      <c r="H741" s="15"/>
      <c r="I741" s="16"/>
      <c r="V741" s="8">
        <f t="shared" si="80"/>
        <v>0</v>
      </c>
      <c r="W741" s="1" t="str">
        <f t="shared" si="81"/>
        <v/>
      </c>
    </row>
    <row r="742" spans="1:23" x14ac:dyDescent="0.3">
      <c r="A742" s="72"/>
      <c r="B742" s="15"/>
      <c r="C742" s="15"/>
      <c r="D742" s="15"/>
      <c r="E742" s="15"/>
      <c r="F742" s="15"/>
      <c r="G742" s="15"/>
      <c r="H742" s="15"/>
      <c r="I742" s="16"/>
      <c r="V742" s="8">
        <f t="shared" si="80"/>
        <v>0</v>
      </c>
      <c r="W742" s="1" t="str">
        <f t="shared" si="81"/>
        <v/>
      </c>
    </row>
    <row r="743" spans="1:23" x14ac:dyDescent="0.3">
      <c r="A743" s="72"/>
      <c r="B743" s="15"/>
      <c r="C743" s="15"/>
      <c r="D743" s="15"/>
      <c r="E743" s="15"/>
      <c r="F743" s="15"/>
      <c r="G743" s="15"/>
      <c r="H743" s="15"/>
      <c r="I743" s="16"/>
      <c r="V743" s="8">
        <f t="shared" si="80"/>
        <v>0</v>
      </c>
      <c r="W743" s="1" t="str">
        <f t="shared" si="81"/>
        <v/>
      </c>
    </row>
    <row r="744" spans="1:23" x14ac:dyDescent="0.3">
      <c r="A744" s="72"/>
      <c r="B744" s="15"/>
      <c r="C744" s="15"/>
      <c r="D744" s="15"/>
      <c r="E744" s="15"/>
      <c r="F744" s="15"/>
      <c r="G744" s="15"/>
      <c r="H744" s="15"/>
      <c r="I744" s="16"/>
      <c r="V744" s="8">
        <f t="shared" si="80"/>
        <v>0</v>
      </c>
      <c r="W744" s="1" t="str">
        <f t="shared" si="81"/>
        <v/>
      </c>
    </row>
    <row r="745" spans="1:23" x14ac:dyDescent="0.3">
      <c r="A745" s="72"/>
      <c r="B745" s="15"/>
      <c r="C745" s="15"/>
      <c r="D745" s="15"/>
      <c r="E745" s="15"/>
      <c r="F745" s="15"/>
      <c r="G745" s="15"/>
      <c r="H745" s="15"/>
      <c r="I745" s="16"/>
      <c r="V745" s="8">
        <f t="shared" si="80"/>
        <v>0</v>
      </c>
      <c r="W745" s="1" t="str">
        <f t="shared" si="81"/>
        <v/>
      </c>
    </row>
    <row r="746" spans="1:23" x14ac:dyDescent="0.3">
      <c r="A746" s="72"/>
      <c r="B746" s="15"/>
      <c r="C746" s="15"/>
      <c r="D746" s="15"/>
      <c r="E746" s="15"/>
      <c r="F746" s="15"/>
      <c r="G746" s="15"/>
      <c r="H746" s="15"/>
      <c r="I746" s="16"/>
      <c r="V746" s="8">
        <f t="shared" si="80"/>
        <v>0</v>
      </c>
      <c r="W746" s="1" t="str">
        <f t="shared" si="81"/>
        <v/>
      </c>
    </row>
    <row r="747" spans="1:23" x14ac:dyDescent="0.3">
      <c r="A747" s="72"/>
      <c r="B747" s="15"/>
      <c r="C747" s="15"/>
      <c r="D747" s="15"/>
      <c r="E747" s="15"/>
      <c r="F747" s="15"/>
      <c r="G747" s="15"/>
      <c r="H747" s="15"/>
      <c r="I747" s="16"/>
      <c r="V747" s="8">
        <f t="shared" si="80"/>
        <v>0</v>
      </c>
      <c r="W747" s="1" t="str">
        <f t="shared" si="81"/>
        <v/>
      </c>
    </row>
    <row r="748" spans="1:23" x14ac:dyDescent="0.3">
      <c r="A748" s="72"/>
      <c r="B748" s="15"/>
      <c r="C748" s="15"/>
      <c r="D748" s="15"/>
      <c r="E748" s="15"/>
      <c r="F748" s="15"/>
      <c r="G748" s="15"/>
      <c r="H748" s="15"/>
      <c r="I748" s="16"/>
      <c r="V748" s="8">
        <f t="shared" si="80"/>
        <v>0</v>
      </c>
      <c r="W748" s="1" t="str">
        <f t="shared" si="81"/>
        <v/>
      </c>
    </row>
    <row r="749" spans="1:23" x14ac:dyDescent="0.3">
      <c r="A749" s="72"/>
      <c r="B749" s="15"/>
      <c r="C749" s="15"/>
      <c r="D749" s="15"/>
      <c r="E749" s="15"/>
      <c r="F749" s="15"/>
      <c r="G749" s="15"/>
      <c r="H749" s="15"/>
      <c r="I749" s="16"/>
      <c r="V749" s="8">
        <f t="shared" si="80"/>
        <v>0</v>
      </c>
      <c r="W749" s="1" t="str">
        <f t="shared" si="81"/>
        <v/>
      </c>
    </row>
    <row r="750" spans="1:23" x14ac:dyDescent="0.3">
      <c r="A750" s="72"/>
      <c r="B750" s="15"/>
      <c r="C750" s="15"/>
      <c r="D750" s="15"/>
      <c r="E750" s="15"/>
      <c r="F750" s="15"/>
      <c r="G750" s="15"/>
      <c r="H750" s="15"/>
      <c r="I750" s="16"/>
      <c r="V750" s="8">
        <f t="shared" si="80"/>
        <v>0</v>
      </c>
      <c r="W750" s="1" t="str">
        <f t="shared" si="81"/>
        <v/>
      </c>
    </row>
    <row r="751" spans="1:23" x14ac:dyDescent="0.3">
      <c r="A751" s="72"/>
      <c r="B751" s="15"/>
      <c r="C751" s="15"/>
      <c r="D751" s="15"/>
      <c r="E751" s="15"/>
      <c r="F751" s="15"/>
      <c r="G751" s="15"/>
      <c r="H751" s="15"/>
      <c r="I751" s="16"/>
      <c r="V751" s="8">
        <f t="shared" si="80"/>
        <v>0</v>
      </c>
      <c r="W751" s="1" t="str">
        <f t="shared" si="81"/>
        <v/>
      </c>
    </row>
    <row r="752" spans="1:23" x14ac:dyDescent="0.3">
      <c r="A752" s="72"/>
      <c r="B752" s="15"/>
      <c r="C752" s="15"/>
      <c r="D752" s="15"/>
      <c r="E752" s="15"/>
      <c r="F752" s="15"/>
      <c r="G752" s="15"/>
      <c r="H752" s="15"/>
      <c r="I752" s="16"/>
      <c r="V752" s="8">
        <f t="shared" si="80"/>
        <v>0</v>
      </c>
      <c r="W752" s="1" t="str">
        <f t="shared" si="81"/>
        <v/>
      </c>
    </row>
    <row r="753" spans="1:23" x14ac:dyDescent="0.3">
      <c r="A753" s="72"/>
      <c r="B753" s="15"/>
      <c r="C753" s="15"/>
      <c r="D753" s="15"/>
      <c r="E753" s="15"/>
      <c r="F753" s="15"/>
      <c r="G753" s="15"/>
      <c r="H753" s="15"/>
      <c r="I753" s="16"/>
      <c r="V753" s="8">
        <f t="shared" si="80"/>
        <v>0</v>
      </c>
      <c r="W753" s="1" t="str">
        <f t="shared" si="81"/>
        <v/>
      </c>
    </row>
    <row r="754" spans="1:23" x14ac:dyDescent="0.3">
      <c r="A754" s="72"/>
      <c r="B754" s="15"/>
      <c r="C754" s="15"/>
      <c r="D754" s="15"/>
      <c r="E754" s="15"/>
      <c r="F754" s="15"/>
      <c r="G754" s="15"/>
      <c r="H754" s="15"/>
      <c r="I754" s="16"/>
      <c r="V754" s="8">
        <f t="shared" si="80"/>
        <v>0</v>
      </c>
      <c r="W754" s="1" t="str">
        <f t="shared" si="81"/>
        <v/>
      </c>
    </row>
    <row r="755" spans="1:23" x14ac:dyDescent="0.3">
      <c r="A755" s="72"/>
      <c r="B755" s="15"/>
      <c r="C755" s="15"/>
      <c r="D755" s="15"/>
      <c r="E755" s="15"/>
      <c r="F755" s="15"/>
      <c r="G755" s="15"/>
      <c r="H755" s="15"/>
      <c r="I755" s="16"/>
      <c r="V755" s="8">
        <f t="shared" si="80"/>
        <v>0</v>
      </c>
      <c r="W755" s="1" t="str">
        <f t="shared" si="81"/>
        <v/>
      </c>
    </row>
    <row r="756" spans="1:23" x14ac:dyDescent="0.3">
      <c r="A756" s="72"/>
      <c r="B756" s="15"/>
      <c r="C756" s="15"/>
      <c r="D756" s="15"/>
      <c r="E756" s="15"/>
      <c r="F756" s="15"/>
      <c r="G756" s="15"/>
      <c r="H756" s="15"/>
      <c r="I756" s="16"/>
      <c r="V756" s="8">
        <f t="shared" si="80"/>
        <v>0</v>
      </c>
      <c r="W756" s="1" t="str">
        <f t="shared" si="81"/>
        <v/>
      </c>
    </row>
    <row r="757" spans="1:23" x14ac:dyDescent="0.3">
      <c r="A757" s="72"/>
      <c r="B757" s="15"/>
      <c r="C757" s="15"/>
      <c r="D757" s="15"/>
      <c r="E757" s="15"/>
      <c r="F757" s="15"/>
      <c r="G757" s="15"/>
      <c r="H757" s="15"/>
      <c r="I757" s="16"/>
      <c r="V757" s="8">
        <f t="shared" si="80"/>
        <v>0</v>
      </c>
      <c r="W757" s="1" t="str">
        <f t="shared" si="81"/>
        <v/>
      </c>
    </row>
    <row r="758" spans="1:23" x14ac:dyDescent="0.3">
      <c r="A758" s="72"/>
      <c r="B758" s="15"/>
      <c r="C758" s="15"/>
      <c r="D758" s="15"/>
      <c r="E758" s="15"/>
      <c r="F758" s="15"/>
      <c r="G758" s="15"/>
      <c r="H758" s="15"/>
      <c r="I758" s="16"/>
      <c r="V758" s="8">
        <f t="shared" si="80"/>
        <v>0</v>
      </c>
      <c r="W758" s="1" t="str">
        <f t="shared" si="81"/>
        <v/>
      </c>
    </row>
    <row r="759" spans="1:23" x14ac:dyDescent="0.3">
      <c r="A759" s="72"/>
      <c r="B759" s="15"/>
      <c r="C759" s="15"/>
      <c r="D759" s="15"/>
      <c r="E759" s="15"/>
      <c r="F759" s="15"/>
      <c r="G759" s="15"/>
      <c r="H759" s="15"/>
      <c r="I759" s="16"/>
      <c r="V759" s="8">
        <f t="shared" si="80"/>
        <v>0</v>
      </c>
      <c r="W759" s="1" t="str">
        <f t="shared" si="81"/>
        <v/>
      </c>
    </row>
    <row r="760" spans="1:23" x14ac:dyDescent="0.3">
      <c r="A760" s="72"/>
      <c r="B760" s="15"/>
      <c r="C760" s="15"/>
      <c r="D760" s="15"/>
      <c r="E760" s="15"/>
      <c r="F760" s="15"/>
      <c r="G760" s="15"/>
      <c r="H760" s="15"/>
      <c r="I760" s="16"/>
      <c r="V760" s="8">
        <f t="shared" si="80"/>
        <v>0</v>
      </c>
      <c r="W760" s="1" t="str">
        <f t="shared" si="81"/>
        <v/>
      </c>
    </row>
    <row r="761" spans="1:23" x14ac:dyDescent="0.3">
      <c r="A761" s="72"/>
      <c r="B761" s="15"/>
      <c r="C761" s="15"/>
      <c r="D761" s="15"/>
      <c r="E761" s="15"/>
      <c r="F761" s="15"/>
      <c r="G761" s="15"/>
      <c r="H761" s="15"/>
      <c r="I761" s="16"/>
      <c r="V761" s="8">
        <f t="shared" si="80"/>
        <v>0</v>
      </c>
      <c r="W761" s="1" t="str">
        <f t="shared" si="81"/>
        <v/>
      </c>
    </row>
    <row r="762" spans="1:23" x14ac:dyDescent="0.3">
      <c r="A762" s="72"/>
      <c r="B762" s="15"/>
      <c r="C762" s="15"/>
      <c r="D762" s="15"/>
      <c r="E762" s="15"/>
      <c r="F762" s="15"/>
      <c r="G762" s="15"/>
      <c r="H762" s="15"/>
      <c r="I762" s="16"/>
      <c r="V762" s="8">
        <f t="shared" si="80"/>
        <v>0</v>
      </c>
      <c r="W762" s="1" t="str">
        <f t="shared" si="81"/>
        <v/>
      </c>
    </row>
    <row r="763" spans="1:23" x14ac:dyDescent="0.3">
      <c r="A763" s="72"/>
      <c r="B763" s="15"/>
      <c r="C763" s="15"/>
      <c r="D763" s="15"/>
      <c r="E763" s="15"/>
      <c r="F763" s="15"/>
      <c r="G763" s="15"/>
      <c r="H763" s="15"/>
      <c r="I763" s="16"/>
      <c r="V763" s="8">
        <f t="shared" si="80"/>
        <v>0</v>
      </c>
      <c r="W763" s="1" t="str">
        <f t="shared" si="81"/>
        <v/>
      </c>
    </row>
    <row r="764" spans="1:23" x14ac:dyDescent="0.3">
      <c r="A764" s="72"/>
      <c r="B764" s="15"/>
      <c r="C764" s="15"/>
      <c r="D764" s="15"/>
      <c r="E764" s="15"/>
      <c r="F764" s="15"/>
      <c r="G764" s="15"/>
      <c r="H764" s="15"/>
      <c r="I764" s="16"/>
      <c r="V764" s="8">
        <f t="shared" si="80"/>
        <v>0</v>
      </c>
      <c r="W764" s="1" t="str">
        <f t="shared" si="81"/>
        <v/>
      </c>
    </row>
    <row r="765" spans="1:23" x14ac:dyDescent="0.3">
      <c r="A765" s="72"/>
      <c r="B765" s="15"/>
      <c r="C765" s="15"/>
      <c r="D765" s="15"/>
      <c r="E765" s="15"/>
      <c r="F765" s="15"/>
      <c r="G765" s="15"/>
      <c r="H765" s="15"/>
      <c r="I765" s="16"/>
      <c r="V765" s="8">
        <f t="shared" si="80"/>
        <v>0</v>
      </c>
      <c r="W765" s="1" t="str">
        <f t="shared" si="81"/>
        <v/>
      </c>
    </row>
    <row r="766" spans="1:23" x14ac:dyDescent="0.3">
      <c r="A766" s="72"/>
      <c r="B766" s="15"/>
      <c r="C766" s="15"/>
      <c r="D766" s="15"/>
      <c r="E766" s="15"/>
      <c r="F766" s="15"/>
      <c r="G766" s="15"/>
      <c r="H766" s="15"/>
      <c r="I766" s="16"/>
      <c r="V766" s="8">
        <f t="shared" si="80"/>
        <v>0</v>
      </c>
      <c r="W766" s="1" t="str">
        <f t="shared" si="81"/>
        <v/>
      </c>
    </row>
    <row r="767" spans="1:23" x14ac:dyDescent="0.3">
      <c r="A767" s="72"/>
      <c r="B767" s="15"/>
      <c r="C767" s="15"/>
      <c r="D767" s="15"/>
      <c r="E767" s="15"/>
      <c r="F767" s="15"/>
      <c r="G767" s="15"/>
      <c r="H767" s="15"/>
      <c r="I767" s="16"/>
      <c r="V767" s="8">
        <f t="shared" si="80"/>
        <v>0</v>
      </c>
      <c r="W767" s="1" t="str">
        <f t="shared" si="81"/>
        <v/>
      </c>
    </row>
    <row r="768" spans="1:23" x14ac:dyDescent="0.3">
      <c r="A768" s="72"/>
      <c r="B768" s="15"/>
      <c r="C768" s="15"/>
      <c r="D768" s="15"/>
      <c r="E768" s="15"/>
      <c r="F768" s="15"/>
      <c r="G768" s="15"/>
      <c r="H768" s="15"/>
      <c r="I768" s="16"/>
      <c r="V768" s="8">
        <f t="shared" si="80"/>
        <v>0</v>
      </c>
      <c r="W768" s="1" t="str">
        <f t="shared" si="81"/>
        <v/>
      </c>
    </row>
    <row r="769" spans="1:23" x14ac:dyDescent="0.3">
      <c r="A769" s="72"/>
      <c r="B769" s="15"/>
      <c r="C769" s="15"/>
      <c r="D769" s="15"/>
      <c r="E769" s="15"/>
      <c r="F769" s="15"/>
      <c r="G769" s="15"/>
      <c r="H769" s="15"/>
      <c r="I769" s="16"/>
      <c r="V769" s="8">
        <f t="shared" si="80"/>
        <v>0</v>
      </c>
      <c r="W769" s="1" t="str">
        <f t="shared" si="81"/>
        <v/>
      </c>
    </row>
    <row r="770" spans="1:23" x14ac:dyDescent="0.3">
      <c r="A770" s="72"/>
      <c r="B770" s="15"/>
      <c r="C770" s="15"/>
      <c r="D770" s="15"/>
      <c r="E770" s="15"/>
      <c r="F770" s="15"/>
      <c r="G770" s="15"/>
      <c r="H770" s="15"/>
      <c r="I770" s="16"/>
      <c r="V770" s="8">
        <f t="shared" si="80"/>
        <v>0</v>
      </c>
      <c r="W770" s="1" t="str">
        <f t="shared" si="81"/>
        <v/>
      </c>
    </row>
    <row r="771" spans="1:23" x14ac:dyDescent="0.3">
      <c r="A771" s="72"/>
      <c r="B771" s="15"/>
      <c r="C771" s="15"/>
      <c r="D771" s="15"/>
      <c r="E771" s="15"/>
      <c r="F771" s="15"/>
      <c r="G771" s="15"/>
      <c r="H771" s="15"/>
      <c r="I771" s="16"/>
      <c r="V771" s="8">
        <f t="shared" si="80"/>
        <v>0</v>
      </c>
      <c r="W771" s="1" t="str">
        <f t="shared" si="81"/>
        <v/>
      </c>
    </row>
    <row r="772" spans="1:23" x14ac:dyDescent="0.3">
      <c r="A772" s="72"/>
      <c r="B772" s="15"/>
      <c r="C772" s="15"/>
      <c r="D772" s="15"/>
      <c r="E772" s="15"/>
      <c r="F772" s="15"/>
      <c r="G772" s="15"/>
      <c r="H772" s="15"/>
      <c r="I772" s="16"/>
      <c r="V772" s="8">
        <f t="shared" si="80"/>
        <v>0</v>
      </c>
      <c r="W772" s="1" t="str">
        <f t="shared" si="81"/>
        <v/>
      </c>
    </row>
    <row r="773" spans="1:23" x14ac:dyDescent="0.3">
      <c r="A773" s="72"/>
      <c r="B773" s="15"/>
      <c r="C773" s="15"/>
      <c r="D773" s="15"/>
      <c r="E773" s="15"/>
      <c r="F773" s="15"/>
      <c r="G773" s="15"/>
      <c r="H773" s="15"/>
      <c r="I773" s="16"/>
      <c r="V773" s="8">
        <f t="shared" si="80"/>
        <v>0</v>
      </c>
      <c r="W773" s="1" t="str">
        <f t="shared" si="81"/>
        <v/>
      </c>
    </row>
    <row r="774" spans="1:23" x14ac:dyDescent="0.3">
      <c r="A774" s="72"/>
      <c r="B774" s="15"/>
      <c r="C774" s="15"/>
      <c r="D774" s="15"/>
      <c r="E774" s="15"/>
      <c r="F774" s="15"/>
      <c r="G774" s="15"/>
      <c r="H774" s="15"/>
      <c r="I774" s="16"/>
      <c r="V774" s="8">
        <f t="shared" si="80"/>
        <v>0</v>
      </c>
      <c r="W774" s="1" t="str">
        <f t="shared" si="81"/>
        <v/>
      </c>
    </row>
    <row r="775" spans="1:23" x14ac:dyDescent="0.3">
      <c r="A775" s="72"/>
      <c r="B775" s="15"/>
      <c r="C775" s="15"/>
      <c r="D775" s="15"/>
      <c r="E775" s="15"/>
      <c r="F775" s="15"/>
      <c r="G775" s="15"/>
      <c r="H775" s="15"/>
      <c r="I775" s="16"/>
      <c r="V775" s="8">
        <f t="shared" si="80"/>
        <v>0</v>
      </c>
      <c r="W775" s="1" t="str">
        <f t="shared" si="81"/>
        <v/>
      </c>
    </row>
    <row r="776" spans="1:23" x14ac:dyDescent="0.3">
      <c r="A776" s="72"/>
      <c r="B776" s="15"/>
      <c r="C776" s="15"/>
      <c r="D776" s="15"/>
      <c r="E776" s="15"/>
      <c r="F776" s="15"/>
      <c r="G776" s="15"/>
      <c r="H776" s="15"/>
      <c r="I776" s="16"/>
      <c r="V776" s="8">
        <f t="shared" si="80"/>
        <v>0</v>
      </c>
      <c r="W776" s="1" t="str">
        <f t="shared" si="81"/>
        <v/>
      </c>
    </row>
    <row r="777" spans="1:23" x14ac:dyDescent="0.3">
      <c r="A777" s="72"/>
      <c r="B777" s="15"/>
      <c r="C777" s="15"/>
      <c r="D777" s="15"/>
      <c r="E777" s="15"/>
      <c r="F777" s="15"/>
      <c r="G777" s="15"/>
      <c r="H777" s="15"/>
      <c r="I777" s="16"/>
      <c r="V777" s="8">
        <f t="shared" si="80"/>
        <v>0</v>
      </c>
      <c r="W777" s="1" t="str">
        <f t="shared" si="81"/>
        <v/>
      </c>
    </row>
    <row r="778" spans="1:23" x14ac:dyDescent="0.3">
      <c r="A778" s="72"/>
      <c r="B778" s="15"/>
      <c r="C778" s="15"/>
      <c r="D778" s="15"/>
      <c r="E778" s="15"/>
      <c r="F778" s="15"/>
      <c r="G778" s="15"/>
      <c r="H778" s="15"/>
      <c r="I778" s="16"/>
      <c r="V778" s="8">
        <f t="shared" si="80"/>
        <v>0</v>
      </c>
      <c r="W778" s="1" t="str">
        <f t="shared" si="81"/>
        <v/>
      </c>
    </row>
    <row r="779" spans="1:23" x14ac:dyDescent="0.3">
      <c r="A779" s="72"/>
      <c r="B779" s="15"/>
      <c r="C779" s="15"/>
      <c r="D779" s="15"/>
      <c r="E779" s="15"/>
      <c r="F779" s="15"/>
      <c r="G779" s="15"/>
      <c r="H779" s="15"/>
      <c r="I779" s="16"/>
      <c r="V779" s="8">
        <f t="shared" si="80"/>
        <v>0</v>
      </c>
      <c r="W779" s="1" t="str">
        <f t="shared" si="81"/>
        <v/>
      </c>
    </row>
    <row r="780" spans="1:23" x14ac:dyDescent="0.3">
      <c r="A780" s="72"/>
      <c r="B780" s="15"/>
      <c r="C780" s="15"/>
      <c r="D780" s="15"/>
      <c r="E780" s="15"/>
      <c r="F780" s="15"/>
      <c r="G780" s="15"/>
      <c r="H780" s="15"/>
      <c r="I780" s="16"/>
      <c r="V780" s="8">
        <f t="shared" ref="V780:V843" si="82">IF(A780&lt;&gt;"",MIN(H780,B780-D780),0)</f>
        <v>0</v>
      </c>
      <c r="W780" s="1" t="str">
        <f t="shared" ref="W780:W843" si="83">IF(A780&lt;&gt;"",1,"")</f>
        <v/>
      </c>
    </row>
    <row r="781" spans="1:23" x14ac:dyDescent="0.3">
      <c r="A781" s="72"/>
      <c r="B781" s="15"/>
      <c r="C781" s="15"/>
      <c r="D781" s="15"/>
      <c r="E781" s="15"/>
      <c r="F781" s="15"/>
      <c r="G781" s="15"/>
      <c r="H781" s="15"/>
      <c r="I781" s="16"/>
      <c r="V781" s="8">
        <f t="shared" si="82"/>
        <v>0</v>
      </c>
      <c r="W781" s="1" t="str">
        <f t="shared" si="83"/>
        <v/>
      </c>
    </row>
    <row r="782" spans="1:23" x14ac:dyDescent="0.3">
      <c r="A782" s="72"/>
      <c r="B782" s="15"/>
      <c r="C782" s="15"/>
      <c r="D782" s="15"/>
      <c r="E782" s="15"/>
      <c r="F782" s="15"/>
      <c r="G782" s="15"/>
      <c r="H782" s="15"/>
      <c r="I782" s="16"/>
      <c r="V782" s="8">
        <f t="shared" si="82"/>
        <v>0</v>
      </c>
      <c r="W782" s="1" t="str">
        <f t="shared" si="83"/>
        <v/>
      </c>
    </row>
    <row r="783" spans="1:23" x14ac:dyDescent="0.3">
      <c r="A783" s="72"/>
      <c r="B783" s="15"/>
      <c r="C783" s="15"/>
      <c r="D783" s="15"/>
      <c r="E783" s="15"/>
      <c r="F783" s="15"/>
      <c r="G783" s="15"/>
      <c r="H783" s="15"/>
      <c r="I783" s="16"/>
      <c r="V783" s="8">
        <f t="shared" si="82"/>
        <v>0</v>
      </c>
      <c r="W783" s="1" t="str">
        <f t="shared" si="83"/>
        <v/>
      </c>
    </row>
    <row r="784" spans="1:23" x14ac:dyDescent="0.3">
      <c r="A784" s="72"/>
      <c r="B784" s="15"/>
      <c r="C784" s="15"/>
      <c r="D784" s="15"/>
      <c r="E784" s="15"/>
      <c r="F784" s="15"/>
      <c r="G784" s="15"/>
      <c r="H784" s="15"/>
      <c r="I784" s="16"/>
      <c r="V784" s="8">
        <f t="shared" si="82"/>
        <v>0</v>
      </c>
      <c r="W784" s="1" t="str">
        <f t="shared" si="83"/>
        <v/>
      </c>
    </row>
    <row r="785" spans="1:23" x14ac:dyDescent="0.3">
      <c r="A785" s="72"/>
      <c r="B785" s="15"/>
      <c r="C785" s="15"/>
      <c r="D785" s="15"/>
      <c r="E785" s="15"/>
      <c r="F785" s="15"/>
      <c r="G785" s="15"/>
      <c r="H785" s="15"/>
      <c r="I785" s="16"/>
      <c r="V785" s="8">
        <f t="shared" si="82"/>
        <v>0</v>
      </c>
      <c r="W785" s="1" t="str">
        <f t="shared" si="83"/>
        <v/>
      </c>
    </row>
    <row r="786" spans="1:23" x14ac:dyDescent="0.3">
      <c r="A786" s="72"/>
      <c r="B786" s="15"/>
      <c r="C786" s="15"/>
      <c r="D786" s="15"/>
      <c r="E786" s="15"/>
      <c r="F786" s="15"/>
      <c r="G786" s="15"/>
      <c r="H786" s="15"/>
      <c r="I786" s="16"/>
      <c r="V786" s="8">
        <f t="shared" si="82"/>
        <v>0</v>
      </c>
      <c r="W786" s="1" t="str">
        <f t="shared" si="83"/>
        <v/>
      </c>
    </row>
    <row r="787" spans="1:23" x14ac:dyDescent="0.3">
      <c r="A787" s="72"/>
      <c r="B787" s="15"/>
      <c r="C787" s="15"/>
      <c r="D787" s="15"/>
      <c r="E787" s="15"/>
      <c r="F787" s="15"/>
      <c r="G787" s="15"/>
      <c r="H787" s="15"/>
      <c r="I787" s="16"/>
      <c r="V787" s="8">
        <f t="shared" si="82"/>
        <v>0</v>
      </c>
      <c r="W787" s="1" t="str">
        <f t="shared" si="83"/>
        <v/>
      </c>
    </row>
    <row r="788" spans="1:23" x14ac:dyDescent="0.3">
      <c r="A788" s="72"/>
      <c r="B788" s="15"/>
      <c r="C788" s="15"/>
      <c r="D788" s="15"/>
      <c r="E788" s="15"/>
      <c r="F788" s="15"/>
      <c r="G788" s="15"/>
      <c r="H788" s="15"/>
      <c r="I788" s="16"/>
      <c r="V788" s="8">
        <f t="shared" si="82"/>
        <v>0</v>
      </c>
      <c r="W788" s="1" t="str">
        <f t="shared" si="83"/>
        <v/>
      </c>
    </row>
    <row r="789" spans="1:23" x14ac:dyDescent="0.3">
      <c r="A789" s="72"/>
      <c r="B789" s="15"/>
      <c r="C789" s="15"/>
      <c r="D789" s="15"/>
      <c r="E789" s="15"/>
      <c r="F789" s="15"/>
      <c r="G789" s="15"/>
      <c r="H789" s="15"/>
      <c r="I789" s="16"/>
      <c r="V789" s="8">
        <f t="shared" si="82"/>
        <v>0</v>
      </c>
      <c r="W789" s="1" t="str">
        <f t="shared" si="83"/>
        <v/>
      </c>
    </row>
    <row r="790" spans="1:23" x14ac:dyDescent="0.3">
      <c r="A790" s="72"/>
      <c r="B790" s="15"/>
      <c r="C790" s="15"/>
      <c r="D790" s="15"/>
      <c r="E790" s="15"/>
      <c r="F790" s="15"/>
      <c r="G790" s="15"/>
      <c r="H790" s="15"/>
      <c r="I790" s="16"/>
      <c r="V790" s="8">
        <f t="shared" si="82"/>
        <v>0</v>
      </c>
      <c r="W790" s="1" t="str">
        <f t="shared" si="83"/>
        <v/>
      </c>
    </row>
    <row r="791" spans="1:23" x14ac:dyDescent="0.3">
      <c r="A791" s="72"/>
      <c r="B791" s="15"/>
      <c r="C791" s="15"/>
      <c r="D791" s="15"/>
      <c r="E791" s="15"/>
      <c r="F791" s="15"/>
      <c r="G791" s="15"/>
      <c r="H791" s="15"/>
      <c r="I791" s="16"/>
      <c r="V791" s="8">
        <f t="shared" si="82"/>
        <v>0</v>
      </c>
      <c r="W791" s="1" t="str">
        <f t="shared" si="83"/>
        <v/>
      </c>
    </row>
    <row r="792" spans="1:23" x14ac:dyDescent="0.3">
      <c r="A792" s="72"/>
      <c r="B792" s="15"/>
      <c r="C792" s="15"/>
      <c r="D792" s="15"/>
      <c r="E792" s="15"/>
      <c r="F792" s="15"/>
      <c r="G792" s="15"/>
      <c r="H792" s="15"/>
      <c r="I792" s="16"/>
      <c r="V792" s="8">
        <f t="shared" si="82"/>
        <v>0</v>
      </c>
      <c r="W792" s="1" t="str">
        <f t="shared" si="83"/>
        <v/>
      </c>
    </row>
    <row r="793" spans="1:23" x14ac:dyDescent="0.3">
      <c r="A793" s="72"/>
      <c r="B793" s="15"/>
      <c r="C793" s="15"/>
      <c r="D793" s="15"/>
      <c r="E793" s="15"/>
      <c r="F793" s="15"/>
      <c r="G793" s="15"/>
      <c r="H793" s="15"/>
      <c r="I793" s="16"/>
      <c r="V793" s="8">
        <f t="shared" si="82"/>
        <v>0</v>
      </c>
      <c r="W793" s="1" t="str">
        <f t="shared" si="83"/>
        <v/>
      </c>
    </row>
    <row r="794" spans="1:23" x14ac:dyDescent="0.3">
      <c r="A794" s="72"/>
      <c r="B794" s="15"/>
      <c r="C794" s="15"/>
      <c r="D794" s="15"/>
      <c r="E794" s="15"/>
      <c r="F794" s="15"/>
      <c r="G794" s="15"/>
      <c r="H794" s="15"/>
      <c r="I794" s="16"/>
      <c r="V794" s="8">
        <f t="shared" si="82"/>
        <v>0</v>
      </c>
      <c r="W794" s="1" t="str">
        <f t="shared" si="83"/>
        <v/>
      </c>
    </row>
    <row r="795" spans="1:23" x14ac:dyDescent="0.3">
      <c r="A795" s="72"/>
      <c r="B795" s="15"/>
      <c r="C795" s="15"/>
      <c r="D795" s="15"/>
      <c r="E795" s="15"/>
      <c r="F795" s="15"/>
      <c r="G795" s="15"/>
      <c r="H795" s="15"/>
      <c r="I795" s="16"/>
      <c r="V795" s="8">
        <f t="shared" si="82"/>
        <v>0</v>
      </c>
      <c r="W795" s="1" t="str">
        <f t="shared" si="83"/>
        <v/>
      </c>
    </row>
    <row r="796" spans="1:23" x14ac:dyDescent="0.3">
      <c r="A796" s="72"/>
      <c r="B796" s="15"/>
      <c r="C796" s="15"/>
      <c r="D796" s="15"/>
      <c r="E796" s="15"/>
      <c r="F796" s="15"/>
      <c r="G796" s="15"/>
      <c r="H796" s="15"/>
      <c r="I796" s="16"/>
      <c r="V796" s="8">
        <f t="shared" si="82"/>
        <v>0</v>
      </c>
      <c r="W796" s="1" t="str">
        <f t="shared" si="83"/>
        <v/>
      </c>
    </row>
    <row r="797" spans="1:23" x14ac:dyDescent="0.3">
      <c r="A797" s="72"/>
      <c r="B797" s="15"/>
      <c r="C797" s="15"/>
      <c r="D797" s="15"/>
      <c r="E797" s="15"/>
      <c r="F797" s="15"/>
      <c r="G797" s="15"/>
      <c r="H797" s="15"/>
      <c r="I797" s="16"/>
      <c r="V797" s="8">
        <f t="shared" si="82"/>
        <v>0</v>
      </c>
      <c r="W797" s="1" t="str">
        <f t="shared" si="83"/>
        <v/>
      </c>
    </row>
    <row r="798" spans="1:23" x14ac:dyDescent="0.3">
      <c r="A798" s="72"/>
      <c r="B798" s="15"/>
      <c r="C798" s="15"/>
      <c r="D798" s="15"/>
      <c r="E798" s="15"/>
      <c r="F798" s="15"/>
      <c r="G798" s="15"/>
      <c r="H798" s="15"/>
      <c r="I798" s="16"/>
      <c r="V798" s="8">
        <f t="shared" si="82"/>
        <v>0</v>
      </c>
      <c r="W798" s="1" t="str">
        <f t="shared" si="83"/>
        <v/>
      </c>
    </row>
    <row r="799" spans="1:23" x14ac:dyDescent="0.3">
      <c r="A799" s="72"/>
      <c r="B799" s="15"/>
      <c r="C799" s="15"/>
      <c r="D799" s="15"/>
      <c r="E799" s="15"/>
      <c r="F799" s="15"/>
      <c r="G799" s="15"/>
      <c r="H799" s="15"/>
      <c r="I799" s="16"/>
      <c r="V799" s="8">
        <f t="shared" si="82"/>
        <v>0</v>
      </c>
      <c r="W799" s="1" t="str">
        <f t="shared" si="83"/>
        <v/>
      </c>
    </row>
    <row r="800" spans="1:23" x14ac:dyDescent="0.3">
      <c r="A800" s="72"/>
      <c r="B800" s="15"/>
      <c r="C800" s="15"/>
      <c r="D800" s="15"/>
      <c r="E800" s="15"/>
      <c r="F800" s="15"/>
      <c r="G800" s="15"/>
      <c r="H800" s="15"/>
      <c r="I800" s="16"/>
      <c r="V800" s="8">
        <f t="shared" si="82"/>
        <v>0</v>
      </c>
      <c r="W800" s="1" t="str">
        <f t="shared" si="83"/>
        <v/>
      </c>
    </row>
    <row r="801" spans="1:23" x14ac:dyDescent="0.3">
      <c r="A801" s="72"/>
      <c r="B801" s="15"/>
      <c r="C801" s="15"/>
      <c r="D801" s="15"/>
      <c r="E801" s="15"/>
      <c r="F801" s="15"/>
      <c r="G801" s="15"/>
      <c r="H801" s="15"/>
      <c r="I801" s="16"/>
      <c r="V801" s="8">
        <f t="shared" si="82"/>
        <v>0</v>
      </c>
      <c r="W801" s="1" t="str">
        <f t="shared" si="83"/>
        <v/>
      </c>
    </row>
    <row r="802" spans="1:23" x14ac:dyDescent="0.3">
      <c r="A802" s="72"/>
      <c r="B802" s="15"/>
      <c r="C802" s="15"/>
      <c r="D802" s="15"/>
      <c r="E802" s="15"/>
      <c r="F802" s="15"/>
      <c r="G802" s="15"/>
      <c r="H802" s="15"/>
      <c r="I802" s="16"/>
      <c r="V802" s="8">
        <f t="shared" si="82"/>
        <v>0</v>
      </c>
      <c r="W802" s="1" t="str">
        <f t="shared" si="83"/>
        <v/>
      </c>
    </row>
    <row r="803" spans="1:23" x14ac:dyDescent="0.3">
      <c r="A803" s="72"/>
      <c r="B803" s="15"/>
      <c r="C803" s="15"/>
      <c r="D803" s="15"/>
      <c r="E803" s="15"/>
      <c r="F803" s="15"/>
      <c r="G803" s="15"/>
      <c r="H803" s="15"/>
      <c r="I803" s="16"/>
      <c r="V803" s="8">
        <f t="shared" si="82"/>
        <v>0</v>
      </c>
      <c r="W803" s="1" t="str">
        <f t="shared" si="83"/>
        <v/>
      </c>
    </row>
    <row r="804" spans="1:23" x14ac:dyDescent="0.3">
      <c r="A804" s="72"/>
      <c r="B804" s="15"/>
      <c r="C804" s="15"/>
      <c r="D804" s="15"/>
      <c r="E804" s="15"/>
      <c r="F804" s="15"/>
      <c r="G804" s="15"/>
      <c r="H804" s="15"/>
      <c r="I804" s="16"/>
      <c r="V804" s="8">
        <f t="shared" si="82"/>
        <v>0</v>
      </c>
      <c r="W804" s="1" t="str">
        <f t="shared" si="83"/>
        <v/>
      </c>
    </row>
    <row r="805" spans="1:23" x14ac:dyDescent="0.3">
      <c r="A805" s="72"/>
      <c r="B805" s="15"/>
      <c r="C805" s="15"/>
      <c r="D805" s="15"/>
      <c r="E805" s="15"/>
      <c r="F805" s="15"/>
      <c r="G805" s="15"/>
      <c r="H805" s="15"/>
      <c r="I805" s="16"/>
      <c r="V805" s="8">
        <f t="shared" si="82"/>
        <v>0</v>
      </c>
      <c r="W805" s="1" t="str">
        <f t="shared" si="83"/>
        <v/>
      </c>
    </row>
    <row r="806" spans="1:23" x14ac:dyDescent="0.3">
      <c r="A806" s="72"/>
      <c r="B806" s="15"/>
      <c r="C806" s="15"/>
      <c r="D806" s="15"/>
      <c r="E806" s="15"/>
      <c r="F806" s="15"/>
      <c r="G806" s="15"/>
      <c r="H806" s="15"/>
      <c r="I806" s="16"/>
      <c r="V806" s="8">
        <f t="shared" si="82"/>
        <v>0</v>
      </c>
      <c r="W806" s="1" t="str">
        <f t="shared" si="83"/>
        <v/>
      </c>
    </row>
    <row r="807" spans="1:23" x14ac:dyDescent="0.3">
      <c r="A807" s="72"/>
      <c r="B807" s="15"/>
      <c r="C807" s="15"/>
      <c r="D807" s="15"/>
      <c r="E807" s="15"/>
      <c r="F807" s="15"/>
      <c r="G807" s="15"/>
      <c r="H807" s="15"/>
      <c r="I807" s="16"/>
      <c r="V807" s="8">
        <f t="shared" si="82"/>
        <v>0</v>
      </c>
      <c r="W807" s="1" t="str">
        <f t="shared" si="83"/>
        <v/>
      </c>
    </row>
    <row r="808" spans="1:23" x14ac:dyDescent="0.3">
      <c r="A808" s="72"/>
      <c r="B808" s="15"/>
      <c r="C808" s="15"/>
      <c r="D808" s="15"/>
      <c r="E808" s="15"/>
      <c r="F808" s="15"/>
      <c r="G808" s="15"/>
      <c r="H808" s="15"/>
      <c r="I808" s="16"/>
      <c r="V808" s="8">
        <f t="shared" si="82"/>
        <v>0</v>
      </c>
      <c r="W808" s="1" t="str">
        <f t="shared" si="83"/>
        <v/>
      </c>
    </row>
    <row r="809" spans="1:23" x14ac:dyDescent="0.3">
      <c r="A809" s="72"/>
      <c r="B809" s="15"/>
      <c r="C809" s="15"/>
      <c r="D809" s="15"/>
      <c r="E809" s="15"/>
      <c r="F809" s="15"/>
      <c r="G809" s="15"/>
      <c r="H809" s="15"/>
      <c r="I809" s="16"/>
      <c r="V809" s="8">
        <f t="shared" si="82"/>
        <v>0</v>
      </c>
      <c r="W809" s="1" t="str">
        <f t="shared" si="83"/>
        <v/>
      </c>
    </row>
    <row r="810" spans="1:23" x14ac:dyDescent="0.3">
      <c r="A810" s="72"/>
      <c r="B810" s="15"/>
      <c r="C810" s="15"/>
      <c r="D810" s="15"/>
      <c r="E810" s="15"/>
      <c r="F810" s="15"/>
      <c r="G810" s="15"/>
      <c r="H810" s="15"/>
      <c r="I810" s="16"/>
      <c r="V810" s="8">
        <f t="shared" si="82"/>
        <v>0</v>
      </c>
      <c r="W810" s="1" t="str">
        <f t="shared" si="83"/>
        <v/>
      </c>
    </row>
    <row r="811" spans="1:23" x14ac:dyDescent="0.3">
      <c r="A811" s="72"/>
      <c r="B811" s="15"/>
      <c r="C811" s="15"/>
      <c r="D811" s="15"/>
      <c r="E811" s="15"/>
      <c r="F811" s="15"/>
      <c r="G811" s="15"/>
      <c r="H811" s="15"/>
      <c r="I811" s="16"/>
      <c r="V811" s="8">
        <f t="shared" si="82"/>
        <v>0</v>
      </c>
      <c r="W811" s="1" t="str">
        <f t="shared" si="83"/>
        <v/>
      </c>
    </row>
    <row r="812" spans="1:23" x14ac:dyDescent="0.3">
      <c r="A812" s="72"/>
      <c r="B812" s="15"/>
      <c r="C812" s="15"/>
      <c r="D812" s="15"/>
      <c r="E812" s="15"/>
      <c r="F812" s="15"/>
      <c r="G812" s="15"/>
      <c r="H812" s="15"/>
      <c r="I812" s="16"/>
      <c r="V812" s="8">
        <f t="shared" si="82"/>
        <v>0</v>
      </c>
      <c r="W812" s="1" t="str">
        <f t="shared" si="83"/>
        <v/>
      </c>
    </row>
    <row r="813" spans="1:23" x14ac:dyDescent="0.3">
      <c r="A813" s="72"/>
      <c r="B813" s="15"/>
      <c r="C813" s="15"/>
      <c r="D813" s="15"/>
      <c r="E813" s="15"/>
      <c r="F813" s="15"/>
      <c r="G813" s="15"/>
      <c r="H813" s="15"/>
      <c r="I813" s="16"/>
      <c r="V813" s="8">
        <f t="shared" si="82"/>
        <v>0</v>
      </c>
      <c r="W813" s="1" t="str">
        <f t="shared" si="83"/>
        <v/>
      </c>
    </row>
    <row r="814" spans="1:23" x14ac:dyDescent="0.3">
      <c r="A814" s="72"/>
      <c r="B814" s="15"/>
      <c r="C814" s="15"/>
      <c r="D814" s="15"/>
      <c r="E814" s="15"/>
      <c r="F814" s="15"/>
      <c r="G814" s="15"/>
      <c r="H814" s="15"/>
      <c r="I814" s="16"/>
      <c r="V814" s="8">
        <f t="shared" si="82"/>
        <v>0</v>
      </c>
      <c r="W814" s="1" t="str">
        <f t="shared" si="83"/>
        <v/>
      </c>
    </row>
    <row r="815" spans="1:23" x14ac:dyDescent="0.3">
      <c r="A815" s="72"/>
      <c r="B815" s="15"/>
      <c r="C815" s="15"/>
      <c r="D815" s="15"/>
      <c r="E815" s="15"/>
      <c r="F815" s="15"/>
      <c r="G815" s="15"/>
      <c r="H815" s="15"/>
      <c r="I815" s="16"/>
      <c r="V815" s="8">
        <f t="shared" si="82"/>
        <v>0</v>
      </c>
      <c r="W815" s="1" t="str">
        <f t="shared" si="83"/>
        <v/>
      </c>
    </row>
    <row r="816" spans="1:23" x14ac:dyDescent="0.3">
      <c r="A816" s="72"/>
      <c r="B816" s="15"/>
      <c r="C816" s="15"/>
      <c r="D816" s="15"/>
      <c r="E816" s="15"/>
      <c r="F816" s="15"/>
      <c r="G816" s="15"/>
      <c r="H816" s="15"/>
      <c r="I816" s="16"/>
      <c r="V816" s="8">
        <f t="shared" si="82"/>
        <v>0</v>
      </c>
      <c r="W816" s="1" t="str">
        <f t="shared" si="83"/>
        <v/>
      </c>
    </row>
    <row r="817" spans="1:23" x14ac:dyDescent="0.3">
      <c r="A817" s="72"/>
      <c r="B817" s="15"/>
      <c r="C817" s="15"/>
      <c r="D817" s="15"/>
      <c r="E817" s="15"/>
      <c r="F817" s="15"/>
      <c r="G817" s="15"/>
      <c r="H817" s="15"/>
      <c r="I817" s="16"/>
      <c r="V817" s="8">
        <f t="shared" si="82"/>
        <v>0</v>
      </c>
      <c r="W817" s="1" t="str">
        <f t="shared" si="83"/>
        <v/>
      </c>
    </row>
    <row r="818" spans="1:23" x14ac:dyDescent="0.3">
      <c r="A818" s="72"/>
      <c r="B818" s="15"/>
      <c r="C818" s="15"/>
      <c r="D818" s="15"/>
      <c r="E818" s="15"/>
      <c r="F818" s="15"/>
      <c r="G818" s="15"/>
      <c r="H818" s="15"/>
      <c r="I818" s="16"/>
      <c r="V818" s="8">
        <f t="shared" si="82"/>
        <v>0</v>
      </c>
      <c r="W818" s="1" t="str">
        <f t="shared" si="83"/>
        <v/>
      </c>
    </row>
    <row r="819" spans="1:23" x14ac:dyDescent="0.3">
      <c r="A819" s="72"/>
      <c r="B819" s="15"/>
      <c r="C819" s="15"/>
      <c r="D819" s="15"/>
      <c r="E819" s="15"/>
      <c r="F819" s="15"/>
      <c r="G819" s="15"/>
      <c r="H819" s="15"/>
      <c r="I819" s="16"/>
      <c r="V819" s="8">
        <f t="shared" si="82"/>
        <v>0</v>
      </c>
      <c r="W819" s="1" t="str">
        <f t="shared" si="83"/>
        <v/>
      </c>
    </row>
    <row r="820" spans="1:23" x14ac:dyDescent="0.3">
      <c r="A820" s="72"/>
      <c r="B820" s="15"/>
      <c r="C820" s="15"/>
      <c r="D820" s="15"/>
      <c r="E820" s="15"/>
      <c r="F820" s="15"/>
      <c r="G820" s="15"/>
      <c r="H820" s="15"/>
      <c r="I820" s="16"/>
      <c r="V820" s="8">
        <f t="shared" si="82"/>
        <v>0</v>
      </c>
      <c r="W820" s="1" t="str">
        <f t="shared" si="83"/>
        <v/>
      </c>
    </row>
    <row r="821" spans="1:23" x14ac:dyDescent="0.3">
      <c r="A821" s="72"/>
      <c r="B821" s="15"/>
      <c r="C821" s="15"/>
      <c r="D821" s="15"/>
      <c r="E821" s="15"/>
      <c r="F821" s="15"/>
      <c r="G821" s="15"/>
      <c r="H821" s="15"/>
      <c r="I821" s="16"/>
      <c r="V821" s="8">
        <f t="shared" si="82"/>
        <v>0</v>
      </c>
      <c r="W821" s="1" t="str">
        <f t="shared" si="83"/>
        <v/>
      </c>
    </row>
    <row r="822" spans="1:23" x14ac:dyDescent="0.3">
      <c r="A822" s="72"/>
      <c r="B822" s="15"/>
      <c r="C822" s="15"/>
      <c r="D822" s="15"/>
      <c r="E822" s="15"/>
      <c r="F822" s="15"/>
      <c r="G822" s="15"/>
      <c r="H822" s="15"/>
      <c r="I822" s="16"/>
      <c r="V822" s="8">
        <f t="shared" si="82"/>
        <v>0</v>
      </c>
      <c r="W822" s="1" t="str">
        <f t="shared" si="83"/>
        <v/>
      </c>
    </row>
    <row r="823" spans="1:23" x14ac:dyDescent="0.3">
      <c r="A823" s="72"/>
      <c r="B823" s="15"/>
      <c r="C823" s="15"/>
      <c r="D823" s="15"/>
      <c r="E823" s="15"/>
      <c r="F823" s="15"/>
      <c r="G823" s="15"/>
      <c r="H823" s="15"/>
      <c r="I823" s="16"/>
      <c r="V823" s="8">
        <f t="shared" si="82"/>
        <v>0</v>
      </c>
      <c r="W823" s="1" t="str">
        <f t="shared" si="83"/>
        <v/>
      </c>
    </row>
    <row r="824" spans="1:23" x14ac:dyDescent="0.3">
      <c r="A824" s="72"/>
      <c r="B824" s="15"/>
      <c r="C824" s="15"/>
      <c r="D824" s="15"/>
      <c r="E824" s="15"/>
      <c r="F824" s="15"/>
      <c r="G824" s="15"/>
      <c r="H824" s="15"/>
      <c r="I824" s="16"/>
      <c r="V824" s="8">
        <f t="shared" si="82"/>
        <v>0</v>
      </c>
      <c r="W824" s="1" t="str">
        <f t="shared" si="83"/>
        <v/>
      </c>
    </row>
    <row r="825" spans="1:23" x14ac:dyDescent="0.3">
      <c r="A825" s="72"/>
      <c r="B825" s="15"/>
      <c r="C825" s="15"/>
      <c r="D825" s="15"/>
      <c r="E825" s="15"/>
      <c r="F825" s="15"/>
      <c r="G825" s="15"/>
      <c r="H825" s="15"/>
      <c r="I825" s="16"/>
      <c r="V825" s="8">
        <f t="shared" si="82"/>
        <v>0</v>
      </c>
      <c r="W825" s="1" t="str">
        <f t="shared" si="83"/>
        <v/>
      </c>
    </row>
    <row r="826" spans="1:23" x14ac:dyDescent="0.3">
      <c r="A826" s="72"/>
      <c r="B826" s="15"/>
      <c r="C826" s="15"/>
      <c r="D826" s="15"/>
      <c r="E826" s="15"/>
      <c r="F826" s="15"/>
      <c r="G826" s="15"/>
      <c r="H826" s="15"/>
      <c r="I826" s="16"/>
      <c r="V826" s="8">
        <f t="shared" si="82"/>
        <v>0</v>
      </c>
      <c r="W826" s="1" t="str">
        <f t="shared" si="83"/>
        <v/>
      </c>
    </row>
    <row r="827" spans="1:23" x14ac:dyDescent="0.3">
      <c r="A827" s="72"/>
      <c r="B827" s="15"/>
      <c r="C827" s="15"/>
      <c r="D827" s="15"/>
      <c r="E827" s="15"/>
      <c r="F827" s="15"/>
      <c r="G827" s="15"/>
      <c r="H827" s="15"/>
      <c r="I827" s="16"/>
      <c r="V827" s="8">
        <f t="shared" si="82"/>
        <v>0</v>
      </c>
      <c r="W827" s="1" t="str">
        <f t="shared" si="83"/>
        <v/>
      </c>
    </row>
    <row r="828" spans="1:23" x14ac:dyDescent="0.3">
      <c r="A828" s="72"/>
      <c r="B828" s="15"/>
      <c r="C828" s="15"/>
      <c r="D828" s="15"/>
      <c r="E828" s="15"/>
      <c r="F828" s="15"/>
      <c r="G828" s="15"/>
      <c r="H828" s="15"/>
      <c r="I828" s="16"/>
      <c r="V828" s="8">
        <f t="shared" si="82"/>
        <v>0</v>
      </c>
      <c r="W828" s="1" t="str">
        <f t="shared" si="83"/>
        <v/>
      </c>
    </row>
    <row r="829" spans="1:23" x14ac:dyDescent="0.3">
      <c r="A829" s="72"/>
      <c r="B829" s="15"/>
      <c r="C829" s="15"/>
      <c r="D829" s="15"/>
      <c r="E829" s="15"/>
      <c r="F829" s="15"/>
      <c r="G829" s="15"/>
      <c r="H829" s="15"/>
      <c r="I829" s="16"/>
      <c r="V829" s="8">
        <f t="shared" si="82"/>
        <v>0</v>
      </c>
      <c r="W829" s="1" t="str">
        <f t="shared" si="83"/>
        <v/>
      </c>
    </row>
    <row r="830" spans="1:23" x14ac:dyDescent="0.3">
      <c r="A830" s="72"/>
      <c r="B830" s="15"/>
      <c r="C830" s="15"/>
      <c r="D830" s="15"/>
      <c r="E830" s="15"/>
      <c r="F830" s="15"/>
      <c r="G830" s="15"/>
      <c r="H830" s="15"/>
      <c r="I830" s="16"/>
      <c r="V830" s="8">
        <f t="shared" si="82"/>
        <v>0</v>
      </c>
      <c r="W830" s="1" t="str">
        <f t="shared" si="83"/>
        <v/>
      </c>
    </row>
    <row r="831" spans="1:23" x14ac:dyDescent="0.3">
      <c r="A831" s="72"/>
      <c r="B831" s="15"/>
      <c r="C831" s="15"/>
      <c r="D831" s="15"/>
      <c r="E831" s="15"/>
      <c r="F831" s="15"/>
      <c r="G831" s="15"/>
      <c r="H831" s="15"/>
      <c r="I831" s="16"/>
      <c r="V831" s="8">
        <f t="shared" si="82"/>
        <v>0</v>
      </c>
      <c r="W831" s="1" t="str">
        <f t="shared" si="83"/>
        <v/>
      </c>
    </row>
    <row r="832" spans="1:23" x14ac:dyDescent="0.3">
      <c r="A832" s="72"/>
      <c r="B832" s="15"/>
      <c r="C832" s="15"/>
      <c r="D832" s="15"/>
      <c r="E832" s="15"/>
      <c r="F832" s="15"/>
      <c r="G832" s="15"/>
      <c r="H832" s="15"/>
      <c r="I832" s="16"/>
      <c r="V832" s="8">
        <f t="shared" si="82"/>
        <v>0</v>
      </c>
      <c r="W832" s="1" t="str">
        <f t="shared" si="83"/>
        <v/>
      </c>
    </row>
    <row r="833" spans="1:23" x14ac:dyDescent="0.3">
      <c r="A833" s="72"/>
      <c r="B833" s="15"/>
      <c r="C833" s="15"/>
      <c r="D833" s="15"/>
      <c r="E833" s="15"/>
      <c r="F833" s="15"/>
      <c r="G833" s="15"/>
      <c r="H833" s="15"/>
      <c r="I833" s="16"/>
      <c r="V833" s="8">
        <f t="shared" si="82"/>
        <v>0</v>
      </c>
      <c r="W833" s="1" t="str">
        <f t="shared" si="83"/>
        <v/>
      </c>
    </row>
    <row r="834" spans="1:23" x14ac:dyDescent="0.3">
      <c r="A834" s="72"/>
      <c r="B834" s="15"/>
      <c r="C834" s="15"/>
      <c r="D834" s="15"/>
      <c r="E834" s="15"/>
      <c r="F834" s="15"/>
      <c r="G834" s="15"/>
      <c r="H834" s="15"/>
      <c r="I834" s="16"/>
      <c r="V834" s="8">
        <f t="shared" si="82"/>
        <v>0</v>
      </c>
      <c r="W834" s="1" t="str">
        <f t="shared" si="83"/>
        <v/>
      </c>
    </row>
    <row r="835" spans="1:23" x14ac:dyDescent="0.3">
      <c r="A835" s="72"/>
      <c r="B835" s="15"/>
      <c r="C835" s="15"/>
      <c r="D835" s="15"/>
      <c r="E835" s="15"/>
      <c r="F835" s="15"/>
      <c r="G835" s="15"/>
      <c r="H835" s="15"/>
      <c r="I835" s="16"/>
      <c r="V835" s="8">
        <f t="shared" si="82"/>
        <v>0</v>
      </c>
      <c r="W835" s="1" t="str">
        <f t="shared" si="83"/>
        <v/>
      </c>
    </row>
    <row r="836" spans="1:23" x14ac:dyDescent="0.3">
      <c r="A836" s="72"/>
      <c r="B836" s="15"/>
      <c r="C836" s="15"/>
      <c r="D836" s="15"/>
      <c r="E836" s="15"/>
      <c r="F836" s="15"/>
      <c r="G836" s="15"/>
      <c r="H836" s="15"/>
      <c r="I836" s="16"/>
      <c r="V836" s="8">
        <f t="shared" si="82"/>
        <v>0</v>
      </c>
      <c r="W836" s="1" t="str">
        <f t="shared" si="83"/>
        <v/>
      </c>
    </row>
    <row r="837" spans="1:23" x14ac:dyDescent="0.3">
      <c r="A837" s="72"/>
      <c r="B837" s="15"/>
      <c r="C837" s="15"/>
      <c r="D837" s="15"/>
      <c r="E837" s="15"/>
      <c r="F837" s="15"/>
      <c r="G837" s="15"/>
      <c r="H837" s="15"/>
      <c r="I837" s="16"/>
      <c r="V837" s="8">
        <f t="shared" si="82"/>
        <v>0</v>
      </c>
      <c r="W837" s="1" t="str">
        <f t="shared" si="83"/>
        <v/>
      </c>
    </row>
    <row r="838" spans="1:23" x14ac:dyDescent="0.3">
      <c r="A838" s="72"/>
      <c r="B838" s="15"/>
      <c r="C838" s="15"/>
      <c r="D838" s="15"/>
      <c r="E838" s="15"/>
      <c r="F838" s="15"/>
      <c r="G838" s="15"/>
      <c r="H838" s="15"/>
      <c r="I838" s="16"/>
      <c r="V838" s="8">
        <f t="shared" si="82"/>
        <v>0</v>
      </c>
      <c r="W838" s="1" t="str">
        <f t="shared" si="83"/>
        <v/>
      </c>
    </row>
    <row r="839" spans="1:23" x14ac:dyDescent="0.3">
      <c r="A839" s="72"/>
      <c r="B839" s="15"/>
      <c r="C839" s="15"/>
      <c r="D839" s="15"/>
      <c r="E839" s="15"/>
      <c r="F839" s="15"/>
      <c r="G839" s="15"/>
      <c r="H839" s="15"/>
      <c r="I839" s="16"/>
      <c r="V839" s="8">
        <f t="shared" si="82"/>
        <v>0</v>
      </c>
      <c r="W839" s="1" t="str">
        <f t="shared" si="83"/>
        <v/>
      </c>
    </row>
    <row r="840" spans="1:23" x14ac:dyDescent="0.3">
      <c r="A840" s="72"/>
      <c r="B840" s="15"/>
      <c r="C840" s="15"/>
      <c r="D840" s="15"/>
      <c r="E840" s="15"/>
      <c r="F840" s="15"/>
      <c r="G840" s="15"/>
      <c r="H840" s="15"/>
      <c r="I840" s="16"/>
      <c r="V840" s="8">
        <f t="shared" si="82"/>
        <v>0</v>
      </c>
      <c r="W840" s="1" t="str">
        <f t="shared" si="83"/>
        <v/>
      </c>
    </row>
    <row r="841" spans="1:23" x14ac:dyDescent="0.3">
      <c r="A841" s="72"/>
      <c r="B841" s="15"/>
      <c r="C841" s="15"/>
      <c r="D841" s="15"/>
      <c r="E841" s="15"/>
      <c r="F841" s="15"/>
      <c r="G841" s="15"/>
      <c r="H841" s="15"/>
      <c r="I841" s="16"/>
      <c r="V841" s="8">
        <f t="shared" si="82"/>
        <v>0</v>
      </c>
      <c r="W841" s="1" t="str">
        <f t="shared" si="83"/>
        <v/>
      </c>
    </row>
    <row r="842" spans="1:23" x14ac:dyDescent="0.3">
      <c r="A842" s="72"/>
      <c r="B842" s="15"/>
      <c r="C842" s="15"/>
      <c r="D842" s="15"/>
      <c r="E842" s="15"/>
      <c r="F842" s="15"/>
      <c r="G842" s="15"/>
      <c r="H842" s="15"/>
      <c r="I842" s="16"/>
      <c r="V842" s="8">
        <f t="shared" si="82"/>
        <v>0</v>
      </c>
      <c r="W842" s="1" t="str">
        <f t="shared" si="83"/>
        <v/>
      </c>
    </row>
    <row r="843" spans="1:23" x14ac:dyDescent="0.3">
      <c r="A843" s="72"/>
      <c r="B843" s="15"/>
      <c r="C843" s="15"/>
      <c r="D843" s="15"/>
      <c r="E843" s="15"/>
      <c r="F843" s="15"/>
      <c r="G843" s="15"/>
      <c r="H843" s="15"/>
      <c r="I843" s="16"/>
      <c r="V843" s="8">
        <f t="shared" si="82"/>
        <v>0</v>
      </c>
      <c r="W843" s="1" t="str">
        <f t="shared" si="83"/>
        <v/>
      </c>
    </row>
    <row r="844" spans="1:23" x14ac:dyDescent="0.3">
      <c r="A844" s="72"/>
      <c r="B844" s="15"/>
      <c r="C844" s="15"/>
      <c r="D844" s="15"/>
      <c r="E844" s="15"/>
      <c r="F844" s="15"/>
      <c r="G844" s="15"/>
      <c r="H844" s="15"/>
      <c r="I844" s="16"/>
      <c r="V844" s="8">
        <f t="shared" ref="V844:V907" si="84">IF(A844&lt;&gt;"",MIN(H844,B844-D844),0)</f>
        <v>0</v>
      </c>
      <c r="W844" s="1" t="str">
        <f t="shared" ref="W844:W907" si="85">IF(A844&lt;&gt;"",1,"")</f>
        <v/>
      </c>
    </row>
    <row r="845" spans="1:23" x14ac:dyDescent="0.3">
      <c r="A845" s="72"/>
      <c r="B845" s="15"/>
      <c r="C845" s="15"/>
      <c r="D845" s="15"/>
      <c r="E845" s="15"/>
      <c r="F845" s="15"/>
      <c r="G845" s="15"/>
      <c r="H845" s="15"/>
      <c r="I845" s="16"/>
      <c r="V845" s="8">
        <f t="shared" si="84"/>
        <v>0</v>
      </c>
      <c r="W845" s="1" t="str">
        <f t="shared" si="85"/>
        <v/>
      </c>
    </row>
    <row r="846" spans="1:23" x14ac:dyDescent="0.3">
      <c r="A846" s="72"/>
      <c r="B846" s="15"/>
      <c r="C846" s="15"/>
      <c r="D846" s="15"/>
      <c r="E846" s="15"/>
      <c r="F846" s="15"/>
      <c r="G846" s="15"/>
      <c r="H846" s="15"/>
      <c r="I846" s="16"/>
      <c r="V846" s="8">
        <f t="shared" si="84"/>
        <v>0</v>
      </c>
      <c r="W846" s="1" t="str">
        <f t="shared" si="85"/>
        <v/>
      </c>
    </row>
    <row r="847" spans="1:23" x14ac:dyDescent="0.3">
      <c r="A847" s="72"/>
      <c r="B847" s="15"/>
      <c r="C847" s="15"/>
      <c r="D847" s="15"/>
      <c r="E847" s="15"/>
      <c r="F847" s="15"/>
      <c r="G847" s="15"/>
      <c r="H847" s="15"/>
      <c r="I847" s="16"/>
      <c r="V847" s="8">
        <f t="shared" si="84"/>
        <v>0</v>
      </c>
      <c r="W847" s="1" t="str">
        <f t="shared" si="85"/>
        <v/>
      </c>
    </row>
    <row r="848" spans="1:23" x14ac:dyDescent="0.3">
      <c r="A848" s="72"/>
      <c r="B848" s="15"/>
      <c r="C848" s="15"/>
      <c r="D848" s="15"/>
      <c r="E848" s="15"/>
      <c r="F848" s="15"/>
      <c r="G848" s="15"/>
      <c r="H848" s="15"/>
      <c r="I848" s="16"/>
      <c r="V848" s="8">
        <f t="shared" si="84"/>
        <v>0</v>
      </c>
      <c r="W848" s="1" t="str">
        <f t="shared" si="85"/>
        <v/>
      </c>
    </row>
    <row r="849" spans="1:23" x14ac:dyDescent="0.3">
      <c r="A849" s="72"/>
      <c r="B849" s="15"/>
      <c r="C849" s="15"/>
      <c r="D849" s="15"/>
      <c r="E849" s="15"/>
      <c r="F849" s="15"/>
      <c r="G849" s="15"/>
      <c r="H849" s="15"/>
      <c r="I849" s="16"/>
      <c r="V849" s="8">
        <f t="shared" si="84"/>
        <v>0</v>
      </c>
      <c r="W849" s="1" t="str">
        <f t="shared" si="85"/>
        <v/>
      </c>
    </row>
    <row r="850" spans="1:23" x14ac:dyDescent="0.3">
      <c r="A850" s="72"/>
      <c r="B850" s="15"/>
      <c r="C850" s="15"/>
      <c r="D850" s="15"/>
      <c r="E850" s="15"/>
      <c r="F850" s="15"/>
      <c r="G850" s="15"/>
      <c r="H850" s="15"/>
      <c r="I850" s="16"/>
      <c r="V850" s="8">
        <f t="shared" si="84"/>
        <v>0</v>
      </c>
      <c r="W850" s="1" t="str">
        <f t="shared" si="85"/>
        <v/>
      </c>
    </row>
    <row r="851" spans="1:23" x14ac:dyDescent="0.3">
      <c r="A851" s="72"/>
      <c r="B851" s="15"/>
      <c r="C851" s="15"/>
      <c r="D851" s="15"/>
      <c r="E851" s="15"/>
      <c r="F851" s="15"/>
      <c r="G851" s="15"/>
      <c r="H851" s="15"/>
      <c r="I851" s="16"/>
      <c r="V851" s="8">
        <f t="shared" si="84"/>
        <v>0</v>
      </c>
      <c r="W851" s="1" t="str">
        <f t="shared" si="85"/>
        <v/>
      </c>
    </row>
    <row r="852" spans="1:23" x14ac:dyDescent="0.3">
      <c r="A852" s="72"/>
      <c r="B852" s="15"/>
      <c r="C852" s="15"/>
      <c r="D852" s="15"/>
      <c r="E852" s="15"/>
      <c r="F852" s="15"/>
      <c r="G852" s="15"/>
      <c r="H852" s="15"/>
      <c r="I852" s="16"/>
      <c r="V852" s="8">
        <f t="shared" si="84"/>
        <v>0</v>
      </c>
      <c r="W852" s="1" t="str">
        <f t="shared" si="85"/>
        <v/>
      </c>
    </row>
    <row r="853" spans="1:23" x14ac:dyDescent="0.3">
      <c r="A853" s="72"/>
      <c r="B853" s="15"/>
      <c r="C853" s="15"/>
      <c r="D853" s="15"/>
      <c r="E853" s="15"/>
      <c r="F853" s="15"/>
      <c r="G853" s="15"/>
      <c r="H853" s="15"/>
      <c r="I853" s="16"/>
      <c r="V853" s="8">
        <f t="shared" si="84"/>
        <v>0</v>
      </c>
      <c r="W853" s="1" t="str">
        <f t="shared" si="85"/>
        <v/>
      </c>
    </row>
    <row r="854" spans="1:23" x14ac:dyDescent="0.3">
      <c r="A854" s="72"/>
      <c r="B854" s="15"/>
      <c r="C854" s="15"/>
      <c r="D854" s="15"/>
      <c r="E854" s="15"/>
      <c r="F854" s="15"/>
      <c r="G854" s="15"/>
      <c r="H854" s="15"/>
      <c r="I854" s="16"/>
      <c r="V854" s="8">
        <f t="shared" si="84"/>
        <v>0</v>
      </c>
      <c r="W854" s="1" t="str">
        <f t="shared" si="85"/>
        <v/>
      </c>
    </row>
    <row r="855" spans="1:23" x14ac:dyDescent="0.3">
      <c r="A855" s="72"/>
      <c r="B855" s="15"/>
      <c r="C855" s="15"/>
      <c r="D855" s="15"/>
      <c r="E855" s="15"/>
      <c r="F855" s="15"/>
      <c r="G855" s="15"/>
      <c r="H855" s="15"/>
      <c r="I855" s="16"/>
      <c r="V855" s="8">
        <f t="shared" si="84"/>
        <v>0</v>
      </c>
      <c r="W855" s="1" t="str">
        <f t="shared" si="85"/>
        <v/>
      </c>
    </row>
    <row r="856" spans="1:23" x14ac:dyDescent="0.3">
      <c r="A856" s="72"/>
      <c r="B856" s="15"/>
      <c r="C856" s="15"/>
      <c r="D856" s="15"/>
      <c r="E856" s="15"/>
      <c r="F856" s="15"/>
      <c r="G856" s="15"/>
      <c r="H856" s="15"/>
      <c r="I856" s="16"/>
      <c r="V856" s="8">
        <f t="shared" si="84"/>
        <v>0</v>
      </c>
      <c r="W856" s="1" t="str">
        <f t="shared" si="85"/>
        <v/>
      </c>
    </row>
    <row r="857" spans="1:23" x14ac:dyDescent="0.3">
      <c r="A857" s="72"/>
      <c r="B857" s="15"/>
      <c r="C857" s="15"/>
      <c r="D857" s="15"/>
      <c r="E857" s="15"/>
      <c r="F857" s="15"/>
      <c r="G857" s="15"/>
      <c r="H857" s="15"/>
      <c r="I857" s="16"/>
      <c r="V857" s="8">
        <f t="shared" si="84"/>
        <v>0</v>
      </c>
      <c r="W857" s="1" t="str">
        <f t="shared" si="85"/>
        <v/>
      </c>
    </row>
    <row r="858" spans="1:23" x14ac:dyDescent="0.3">
      <c r="A858" s="72"/>
      <c r="B858" s="15"/>
      <c r="C858" s="15"/>
      <c r="D858" s="15"/>
      <c r="E858" s="15"/>
      <c r="F858" s="15"/>
      <c r="G858" s="15"/>
      <c r="H858" s="15"/>
      <c r="I858" s="16"/>
      <c r="V858" s="8">
        <f t="shared" si="84"/>
        <v>0</v>
      </c>
      <c r="W858" s="1" t="str">
        <f t="shared" si="85"/>
        <v/>
      </c>
    </row>
    <row r="859" spans="1:23" x14ac:dyDescent="0.3">
      <c r="A859" s="72"/>
      <c r="B859" s="15"/>
      <c r="C859" s="15"/>
      <c r="D859" s="15"/>
      <c r="E859" s="15"/>
      <c r="F859" s="15"/>
      <c r="G859" s="15"/>
      <c r="H859" s="15"/>
      <c r="I859" s="16"/>
      <c r="V859" s="8">
        <f t="shared" si="84"/>
        <v>0</v>
      </c>
      <c r="W859" s="1" t="str">
        <f t="shared" si="85"/>
        <v/>
      </c>
    </row>
    <row r="860" spans="1:23" x14ac:dyDescent="0.3">
      <c r="A860" s="72"/>
      <c r="B860" s="15"/>
      <c r="C860" s="15"/>
      <c r="D860" s="15"/>
      <c r="E860" s="15"/>
      <c r="F860" s="15"/>
      <c r="G860" s="15"/>
      <c r="H860" s="15"/>
      <c r="I860" s="16"/>
      <c r="V860" s="8">
        <f t="shared" si="84"/>
        <v>0</v>
      </c>
      <c r="W860" s="1" t="str">
        <f t="shared" si="85"/>
        <v/>
      </c>
    </row>
    <row r="861" spans="1:23" x14ac:dyDescent="0.3">
      <c r="A861" s="72"/>
      <c r="B861" s="15"/>
      <c r="C861" s="15"/>
      <c r="D861" s="15"/>
      <c r="E861" s="15"/>
      <c r="F861" s="15"/>
      <c r="G861" s="15"/>
      <c r="H861" s="15"/>
      <c r="I861" s="16"/>
      <c r="V861" s="8">
        <f t="shared" si="84"/>
        <v>0</v>
      </c>
      <c r="W861" s="1" t="str">
        <f t="shared" si="85"/>
        <v/>
      </c>
    </row>
    <row r="862" spans="1:23" x14ac:dyDescent="0.3">
      <c r="A862" s="72"/>
      <c r="B862" s="15"/>
      <c r="C862" s="15"/>
      <c r="D862" s="15"/>
      <c r="E862" s="15"/>
      <c r="F862" s="15"/>
      <c r="G862" s="15"/>
      <c r="H862" s="15"/>
      <c r="I862" s="16"/>
      <c r="V862" s="8">
        <f t="shared" si="84"/>
        <v>0</v>
      </c>
      <c r="W862" s="1" t="str">
        <f t="shared" si="85"/>
        <v/>
      </c>
    </row>
    <row r="863" spans="1:23" x14ac:dyDescent="0.3">
      <c r="A863" s="72"/>
      <c r="B863" s="15"/>
      <c r="C863" s="15"/>
      <c r="D863" s="15"/>
      <c r="E863" s="15"/>
      <c r="F863" s="15"/>
      <c r="G863" s="15"/>
      <c r="H863" s="15"/>
      <c r="I863" s="16"/>
      <c r="V863" s="8">
        <f t="shared" si="84"/>
        <v>0</v>
      </c>
      <c r="W863" s="1" t="str">
        <f t="shared" si="85"/>
        <v/>
      </c>
    </row>
    <row r="864" spans="1:23" x14ac:dyDescent="0.3">
      <c r="A864" s="72"/>
      <c r="B864" s="15"/>
      <c r="C864" s="15"/>
      <c r="D864" s="15"/>
      <c r="E864" s="15"/>
      <c r="F864" s="15"/>
      <c r="G864" s="15"/>
      <c r="H864" s="15"/>
      <c r="I864" s="16"/>
      <c r="V864" s="8">
        <f t="shared" si="84"/>
        <v>0</v>
      </c>
      <c r="W864" s="1" t="str">
        <f t="shared" si="85"/>
        <v/>
      </c>
    </row>
    <row r="865" spans="1:23" x14ac:dyDescent="0.3">
      <c r="A865" s="72"/>
      <c r="B865" s="15"/>
      <c r="C865" s="15"/>
      <c r="D865" s="15"/>
      <c r="E865" s="15"/>
      <c r="F865" s="15"/>
      <c r="G865" s="15"/>
      <c r="H865" s="15"/>
      <c r="I865" s="16"/>
      <c r="V865" s="8">
        <f t="shared" si="84"/>
        <v>0</v>
      </c>
      <c r="W865" s="1" t="str">
        <f t="shared" si="85"/>
        <v/>
      </c>
    </row>
    <row r="866" spans="1:23" x14ac:dyDescent="0.3">
      <c r="A866" s="72"/>
      <c r="B866" s="15"/>
      <c r="C866" s="15"/>
      <c r="D866" s="15"/>
      <c r="E866" s="15"/>
      <c r="F866" s="15"/>
      <c r="G866" s="15"/>
      <c r="H866" s="15"/>
      <c r="I866" s="16"/>
      <c r="V866" s="8">
        <f t="shared" si="84"/>
        <v>0</v>
      </c>
      <c r="W866" s="1" t="str">
        <f t="shared" si="85"/>
        <v/>
      </c>
    </row>
    <row r="867" spans="1:23" x14ac:dyDescent="0.3">
      <c r="A867" s="72"/>
      <c r="B867" s="15"/>
      <c r="C867" s="15"/>
      <c r="D867" s="15"/>
      <c r="E867" s="15"/>
      <c r="F867" s="15"/>
      <c r="G867" s="15"/>
      <c r="H867" s="15"/>
      <c r="I867" s="16"/>
      <c r="V867" s="8">
        <f t="shared" si="84"/>
        <v>0</v>
      </c>
      <c r="W867" s="1" t="str">
        <f t="shared" si="85"/>
        <v/>
      </c>
    </row>
    <row r="868" spans="1:23" x14ac:dyDescent="0.3">
      <c r="A868" s="72"/>
      <c r="B868" s="15"/>
      <c r="C868" s="15"/>
      <c r="D868" s="15"/>
      <c r="E868" s="15"/>
      <c r="F868" s="15"/>
      <c r="G868" s="15"/>
      <c r="H868" s="15"/>
      <c r="I868" s="16"/>
      <c r="V868" s="8">
        <f t="shared" si="84"/>
        <v>0</v>
      </c>
      <c r="W868" s="1" t="str">
        <f t="shared" si="85"/>
        <v/>
      </c>
    </row>
    <row r="869" spans="1:23" x14ac:dyDescent="0.3">
      <c r="A869" s="72"/>
      <c r="B869" s="15"/>
      <c r="C869" s="15"/>
      <c r="D869" s="15"/>
      <c r="E869" s="15"/>
      <c r="F869" s="15"/>
      <c r="G869" s="15"/>
      <c r="H869" s="15"/>
      <c r="I869" s="16"/>
      <c r="V869" s="8">
        <f t="shared" si="84"/>
        <v>0</v>
      </c>
      <c r="W869" s="1" t="str">
        <f t="shared" si="85"/>
        <v/>
      </c>
    </row>
    <row r="870" spans="1:23" x14ac:dyDescent="0.3">
      <c r="A870" s="72"/>
      <c r="B870" s="15"/>
      <c r="C870" s="15"/>
      <c r="D870" s="15"/>
      <c r="E870" s="15"/>
      <c r="F870" s="15"/>
      <c r="G870" s="15"/>
      <c r="H870" s="15"/>
      <c r="I870" s="16"/>
      <c r="V870" s="8">
        <f t="shared" si="84"/>
        <v>0</v>
      </c>
      <c r="W870" s="1" t="str">
        <f t="shared" si="85"/>
        <v/>
      </c>
    </row>
    <row r="871" spans="1:23" x14ac:dyDescent="0.3">
      <c r="A871" s="72"/>
      <c r="B871" s="15"/>
      <c r="C871" s="15"/>
      <c r="D871" s="15"/>
      <c r="E871" s="15"/>
      <c r="F871" s="15"/>
      <c r="G871" s="15"/>
      <c r="H871" s="15"/>
      <c r="I871" s="16"/>
      <c r="V871" s="8">
        <f t="shared" si="84"/>
        <v>0</v>
      </c>
      <c r="W871" s="1" t="str">
        <f t="shared" si="85"/>
        <v/>
      </c>
    </row>
    <row r="872" spans="1:23" x14ac:dyDescent="0.3">
      <c r="A872" s="72"/>
      <c r="B872" s="15"/>
      <c r="C872" s="15"/>
      <c r="D872" s="15"/>
      <c r="E872" s="15"/>
      <c r="F872" s="15"/>
      <c r="G872" s="15"/>
      <c r="H872" s="15"/>
      <c r="I872" s="16"/>
      <c r="V872" s="8">
        <f t="shared" si="84"/>
        <v>0</v>
      </c>
      <c r="W872" s="1" t="str">
        <f t="shared" si="85"/>
        <v/>
      </c>
    </row>
    <row r="873" spans="1:23" x14ac:dyDescent="0.3">
      <c r="A873" s="72"/>
      <c r="B873" s="15"/>
      <c r="C873" s="15"/>
      <c r="D873" s="15"/>
      <c r="E873" s="15"/>
      <c r="F873" s="15"/>
      <c r="G873" s="15"/>
      <c r="H873" s="15"/>
      <c r="I873" s="16"/>
      <c r="V873" s="8">
        <f t="shared" si="84"/>
        <v>0</v>
      </c>
      <c r="W873" s="1" t="str">
        <f t="shared" si="85"/>
        <v/>
      </c>
    </row>
    <row r="874" spans="1:23" x14ac:dyDescent="0.3">
      <c r="A874" s="72"/>
      <c r="B874" s="15"/>
      <c r="C874" s="15"/>
      <c r="D874" s="15"/>
      <c r="E874" s="15"/>
      <c r="F874" s="15"/>
      <c r="G874" s="15"/>
      <c r="H874" s="15"/>
      <c r="I874" s="16"/>
      <c r="V874" s="8">
        <f t="shared" si="84"/>
        <v>0</v>
      </c>
      <c r="W874" s="1" t="str">
        <f t="shared" si="85"/>
        <v/>
      </c>
    </row>
    <row r="875" spans="1:23" x14ac:dyDescent="0.3">
      <c r="A875" s="72"/>
      <c r="B875" s="15"/>
      <c r="C875" s="15"/>
      <c r="D875" s="15"/>
      <c r="E875" s="15"/>
      <c r="F875" s="15"/>
      <c r="G875" s="15"/>
      <c r="H875" s="15"/>
      <c r="I875" s="16"/>
      <c r="V875" s="8">
        <f t="shared" si="84"/>
        <v>0</v>
      </c>
      <c r="W875" s="1" t="str">
        <f t="shared" si="85"/>
        <v/>
      </c>
    </row>
    <row r="876" spans="1:23" x14ac:dyDescent="0.3">
      <c r="A876" s="72"/>
      <c r="B876" s="15"/>
      <c r="C876" s="15"/>
      <c r="D876" s="15"/>
      <c r="E876" s="15"/>
      <c r="F876" s="15"/>
      <c r="G876" s="15"/>
      <c r="H876" s="15"/>
      <c r="I876" s="16"/>
      <c r="V876" s="8">
        <f t="shared" si="84"/>
        <v>0</v>
      </c>
      <c r="W876" s="1" t="str">
        <f t="shared" si="85"/>
        <v/>
      </c>
    </row>
    <row r="877" spans="1:23" x14ac:dyDescent="0.3">
      <c r="A877" s="72"/>
      <c r="B877" s="15"/>
      <c r="C877" s="15"/>
      <c r="D877" s="15"/>
      <c r="E877" s="15"/>
      <c r="F877" s="15"/>
      <c r="G877" s="15"/>
      <c r="H877" s="15"/>
      <c r="I877" s="16"/>
      <c r="V877" s="8">
        <f t="shared" si="84"/>
        <v>0</v>
      </c>
      <c r="W877" s="1" t="str">
        <f t="shared" si="85"/>
        <v/>
      </c>
    </row>
    <row r="878" spans="1:23" x14ac:dyDescent="0.3">
      <c r="A878" s="72"/>
      <c r="B878" s="15"/>
      <c r="C878" s="15"/>
      <c r="D878" s="15"/>
      <c r="E878" s="15"/>
      <c r="F878" s="15"/>
      <c r="G878" s="15"/>
      <c r="H878" s="15"/>
      <c r="I878" s="16"/>
      <c r="V878" s="8">
        <f t="shared" si="84"/>
        <v>0</v>
      </c>
      <c r="W878" s="1" t="str">
        <f t="shared" si="85"/>
        <v/>
      </c>
    </row>
    <row r="879" spans="1:23" x14ac:dyDescent="0.3">
      <c r="A879" s="72"/>
      <c r="B879" s="15"/>
      <c r="C879" s="15"/>
      <c r="D879" s="15"/>
      <c r="E879" s="15"/>
      <c r="F879" s="15"/>
      <c r="G879" s="15"/>
      <c r="H879" s="15"/>
      <c r="I879" s="16"/>
      <c r="V879" s="8">
        <f t="shared" si="84"/>
        <v>0</v>
      </c>
      <c r="W879" s="1" t="str">
        <f t="shared" si="85"/>
        <v/>
      </c>
    </row>
    <row r="880" spans="1:23" x14ac:dyDescent="0.3">
      <c r="A880" s="72"/>
      <c r="B880" s="15"/>
      <c r="C880" s="15"/>
      <c r="D880" s="15"/>
      <c r="E880" s="15"/>
      <c r="F880" s="15"/>
      <c r="G880" s="15"/>
      <c r="H880" s="15"/>
      <c r="I880" s="16"/>
      <c r="V880" s="8">
        <f t="shared" si="84"/>
        <v>0</v>
      </c>
      <c r="W880" s="1" t="str">
        <f t="shared" si="85"/>
        <v/>
      </c>
    </row>
    <row r="881" spans="1:23" x14ac:dyDescent="0.3">
      <c r="A881" s="72"/>
      <c r="B881" s="15"/>
      <c r="C881" s="15"/>
      <c r="D881" s="15"/>
      <c r="E881" s="15"/>
      <c r="F881" s="15"/>
      <c r="G881" s="15"/>
      <c r="H881" s="15"/>
      <c r="I881" s="16"/>
      <c r="V881" s="8">
        <f t="shared" si="84"/>
        <v>0</v>
      </c>
      <c r="W881" s="1" t="str">
        <f t="shared" si="85"/>
        <v/>
      </c>
    </row>
    <row r="882" spans="1:23" x14ac:dyDescent="0.3">
      <c r="A882" s="72"/>
      <c r="B882" s="15"/>
      <c r="C882" s="15"/>
      <c r="D882" s="15"/>
      <c r="E882" s="15"/>
      <c r="F882" s="15"/>
      <c r="G882" s="15"/>
      <c r="H882" s="15"/>
      <c r="I882" s="16"/>
      <c r="V882" s="8">
        <f t="shared" si="84"/>
        <v>0</v>
      </c>
      <c r="W882" s="1" t="str">
        <f t="shared" si="85"/>
        <v/>
      </c>
    </row>
    <row r="883" spans="1:23" x14ac:dyDescent="0.3">
      <c r="A883" s="72"/>
      <c r="B883" s="15"/>
      <c r="C883" s="15"/>
      <c r="D883" s="15"/>
      <c r="E883" s="15"/>
      <c r="F883" s="15"/>
      <c r="G883" s="15"/>
      <c r="H883" s="15"/>
      <c r="I883" s="16"/>
      <c r="V883" s="8">
        <f t="shared" si="84"/>
        <v>0</v>
      </c>
      <c r="W883" s="1" t="str">
        <f t="shared" si="85"/>
        <v/>
      </c>
    </row>
    <row r="884" spans="1:23" x14ac:dyDescent="0.3">
      <c r="A884" s="72"/>
      <c r="B884" s="15"/>
      <c r="C884" s="15"/>
      <c r="D884" s="15"/>
      <c r="E884" s="15"/>
      <c r="F884" s="15"/>
      <c r="G884" s="15"/>
      <c r="H884" s="15"/>
      <c r="I884" s="16"/>
      <c r="V884" s="8">
        <f t="shared" si="84"/>
        <v>0</v>
      </c>
      <c r="W884" s="1" t="str">
        <f t="shared" si="85"/>
        <v/>
      </c>
    </row>
    <row r="885" spans="1:23" x14ac:dyDescent="0.3">
      <c r="A885" s="72"/>
      <c r="B885" s="15"/>
      <c r="C885" s="15"/>
      <c r="D885" s="15"/>
      <c r="E885" s="15"/>
      <c r="F885" s="15"/>
      <c r="G885" s="15"/>
      <c r="H885" s="15"/>
      <c r="I885" s="16"/>
      <c r="V885" s="8">
        <f t="shared" si="84"/>
        <v>0</v>
      </c>
      <c r="W885" s="1" t="str">
        <f t="shared" si="85"/>
        <v/>
      </c>
    </row>
    <row r="886" spans="1:23" x14ac:dyDescent="0.3">
      <c r="A886" s="72"/>
      <c r="B886" s="15"/>
      <c r="C886" s="15"/>
      <c r="D886" s="15"/>
      <c r="E886" s="15"/>
      <c r="F886" s="15"/>
      <c r="G886" s="15"/>
      <c r="H886" s="15"/>
      <c r="I886" s="16"/>
      <c r="V886" s="8">
        <f t="shared" si="84"/>
        <v>0</v>
      </c>
      <c r="W886" s="1" t="str">
        <f t="shared" si="85"/>
        <v/>
      </c>
    </row>
    <row r="887" spans="1:23" x14ac:dyDescent="0.3">
      <c r="A887" s="72"/>
      <c r="B887" s="15"/>
      <c r="C887" s="15"/>
      <c r="D887" s="15"/>
      <c r="E887" s="15"/>
      <c r="F887" s="15"/>
      <c r="G887" s="15"/>
      <c r="H887" s="15"/>
      <c r="I887" s="16"/>
      <c r="V887" s="8">
        <f t="shared" si="84"/>
        <v>0</v>
      </c>
      <c r="W887" s="1" t="str">
        <f t="shared" si="85"/>
        <v/>
      </c>
    </row>
    <row r="888" spans="1:23" x14ac:dyDescent="0.3">
      <c r="A888" s="72"/>
      <c r="B888" s="15"/>
      <c r="C888" s="15"/>
      <c r="D888" s="15"/>
      <c r="E888" s="15"/>
      <c r="F888" s="15"/>
      <c r="G888" s="15"/>
      <c r="H888" s="15"/>
      <c r="I888" s="16"/>
      <c r="V888" s="8">
        <f t="shared" si="84"/>
        <v>0</v>
      </c>
      <c r="W888" s="1" t="str">
        <f t="shared" si="85"/>
        <v/>
      </c>
    </row>
    <row r="889" spans="1:23" x14ac:dyDescent="0.3">
      <c r="A889" s="72"/>
      <c r="B889" s="15"/>
      <c r="C889" s="15"/>
      <c r="D889" s="15"/>
      <c r="E889" s="15"/>
      <c r="F889" s="15"/>
      <c r="G889" s="15"/>
      <c r="H889" s="15"/>
      <c r="I889" s="16"/>
      <c r="V889" s="8">
        <f t="shared" si="84"/>
        <v>0</v>
      </c>
      <c r="W889" s="1" t="str">
        <f t="shared" si="85"/>
        <v/>
      </c>
    </row>
    <row r="890" spans="1:23" x14ac:dyDescent="0.3">
      <c r="A890" s="72"/>
      <c r="B890" s="15"/>
      <c r="C890" s="15"/>
      <c r="D890" s="15"/>
      <c r="E890" s="15"/>
      <c r="F890" s="15"/>
      <c r="G890" s="15"/>
      <c r="H890" s="15"/>
      <c r="I890" s="16"/>
      <c r="V890" s="8">
        <f t="shared" si="84"/>
        <v>0</v>
      </c>
      <c r="W890" s="1" t="str">
        <f t="shared" si="85"/>
        <v/>
      </c>
    </row>
    <row r="891" spans="1:23" x14ac:dyDescent="0.3">
      <c r="A891" s="72"/>
      <c r="B891" s="15"/>
      <c r="C891" s="15"/>
      <c r="D891" s="15"/>
      <c r="E891" s="15"/>
      <c r="F891" s="15"/>
      <c r="G891" s="15"/>
      <c r="H891" s="15"/>
      <c r="I891" s="16"/>
      <c r="V891" s="8">
        <f t="shared" si="84"/>
        <v>0</v>
      </c>
      <c r="W891" s="1" t="str">
        <f t="shared" si="85"/>
        <v/>
      </c>
    </row>
    <row r="892" spans="1:23" x14ac:dyDescent="0.3">
      <c r="A892" s="72"/>
      <c r="B892" s="15"/>
      <c r="C892" s="15"/>
      <c r="D892" s="15"/>
      <c r="E892" s="15"/>
      <c r="F892" s="15"/>
      <c r="G892" s="15"/>
      <c r="H892" s="15"/>
      <c r="I892" s="16"/>
      <c r="V892" s="8">
        <f t="shared" si="84"/>
        <v>0</v>
      </c>
      <c r="W892" s="1" t="str">
        <f t="shared" si="85"/>
        <v/>
      </c>
    </row>
    <row r="893" spans="1:23" x14ac:dyDescent="0.3">
      <c r="A893" s="72"/>
      <c r="B893" s="15"/>
      <c r="C893" s="15"/>
      <c r="D893" s="15"/>
      <c r="E893" s="15"/>
      <c r="F893" s="15"/>
      <c r="G893" s="15"/>
      <c r="H893" s="15"/>
      <c r="I893" s="16"/>
      <c r="V893" s="8">
        <f t="shared" si="84"/>
        <v>0</v>
      </c>
      <c r="W893" s="1" t="str">
        <f t="shared" si="85"/>
        <v/>
      </c>
    </row>
    <row r="894" spans="1:23" x14ac:dyDescent="0.3">
      <c r="A894" s="72"/>
      <c r="B894" s="15"/>
      <c r="C894" s="15"/>
      <c r="D894" s="15"/>
      <c r="E894" s="15"/>
      <c r="F894" s="15"/>
      <c r="G894" s="15"/>
      <c r="H894" s="15"/>
      <c r="I894" s="16"/>
      <c r="V894" s="8">
        <f t="shared" si="84"/>
        <v>0</v>
      </c>
      <c r="W894" s="1" t="str">
        <f t="shared" si="85"/>
        <v/>
      </c>
    </row>
    <row r="895" spans="1:23" x14ac:dyDescent="0.3">
      <c r="A895" s="72"/>
      <c r="B895" s="15"/>
      <c r="C895" s="15"/>
      <c r="D895" s="15"/>
      <c r="E895" s="15"/>
      <c r="F895" s="15"/>
      <c r="G895" s="15"/>
      <c r="H895" s="15"/>
      <c r="I895" s="16"/>
      <c r="V895" s="8">
        <f t="shared" si="84"/>
        <v>0</v>
      </c>
      <c r="W895" s="1" t="str">
        <f t="shared" si="85"/>
        <v/>
      </c>
    </row>
    <row r="896" spans="1:23" x14ac:dyDescent="0.3">
      <c r="A896" s="72"/>
      <c r="B896" s="15"/>
      <c r="C896" s="15"/>
      <c r="D896" s="15"/>
      <c r="E896" s="15"/>
      <c r="F896" s="15"/>
      <c r="G896" s="15"/>
      <c r="H896" s="15"/>
      <c r="I896" s="16"/>
      <c r="V896" s="8">
        <f t="shared" si="84"/>
        <v>0</v>
      </c>
      <c r="W896" s="1" t="str">
        <f t="shared" si="85"/>
        <v/>
      </c>
    </row>
    <row r="897" spans="1:23" x14ac:dyDescent="0.3">
      <c r="A897" s="72"/>
      <c r="B897" s="15"/>
      <c r="C897" s="15"/>
      <c r="D897" s="15"/>
      <c r="E897" s="15"/>
      <c r="F897" s="15"/>
      <c r="G897" s="15"/>
      <c r="H897" s="15"/>
      <c r="I897" s="16"/>
      <c r="V897" s="8">
        <f t="shared" si="84"/>
        <v>0</v>
      </c>
      <c r="W897" s="1" t="str">
        <f t="shared" si="85"/>
        <v/>
      </c>
    </row>
    <row r="898" spans="1:23" x14ac:dyDescent="0.3">
      <c r="A898" s="72"/>
      <c r="B898" s="15"/>
      <c r="C898" s="15"/>
      <c r="D898" s="15"/>
      <c r="E898" s="15"/>
      <c r="F898" s="15"/>
      <c r="G898" s="15"/>
      <c r="H898" s="15"/>
      <c r="I898" s="16"/>
      <c r="V898" s="8">
        <f t="shared" si="84"/>
        <v>0</v>
      </c>
      <c r="W898" s="1" t="str">
        <f t="shared" si="85"/>
        <v/>
      </c>
    </row>
    <row r="899" spans="1:23" x14ac:dyDescent="0.3">
      <c r="A899" s="72"/>
      <c r="B899" s="15"/>
      <c r="C899" s="15"/>
      <c r="D899" s="15"/>
      <c r="E899" s="15"/>
      <c r="F899" s="15"/>
      <c r="G899" s="15"/>
      <c r="H899" s="15"/>
      <c r="I899" s="16"/>
      <c r="V899" s="8">
        <f t="shared" si="84"/>
        <v>0</v>
      </c>
      <c r="W899" s="1" t="str">
        <f t="shared" si="85"/>
        <v/>
      </c>
    </row>
    <row r="900" spans="1:23" x14ac:dyDescent="0.3">
      <c r="A900" s="72"/>
      <c r="B900" s="15"/>
      <c r="C900" s="15"/>
      <c r="D900" s="15"/>
      <c r="E900" s="15"/>
      <c r="F900" s="15"/>
      <c r="G900" s="15"/>
      <c r="H900" s="15"/>
      <c r="I900" s="16"/>
      <c r="V900" s="8">
        <f t="shared" si="84"/>
        <v>0</v>
      </c>
      <c r="W900" s="1" t="str">
        <f t="shared" si="85"/>
        <v/>
      </c>
    </row>
    <row r="901" spans="1:23" x14ac:dyDescent="0.3">
      <c r="A901" s="72"/>
      <c r="B901" s="15"/>
      <c r="C901" s="15"/>
      <c r="D901" s="15"/>
      <c r="E901" s="15"/>
      <c r="F901" s="15"/>
      <c r="G901" s="15"/>
      <c r="H901" s="15"/>
      <c r="I901" s="16"/>
      <c r="V901" s="8">
        <f t="shared" si="84"/>
        <v>0</v>
      </c>
      <c r="W901" s="1" t="str">
        <f t="shared" si="85"/>
        <v/>
      </c>
    </row>
    <row r="902" spans="1:23" x14ac:dyDescent="0.3">
      <c r="A902" s="72"/>
      <c r="B902" s="15"/>
      <c r="C902" s="15"/>
      <c r="D902" s="15"/>
      <c r="E902" s="15"/>
      <c r="F902" s="15"/>
      <c r="G902" s="15"/>
      <c r="H902" s="15"/>
      <c r="I902" s="16"/>
      <c r="V902" s="8">
        <f t="shared" si="84"/>
        <v>0</v>
      </c>
      <c r="W902" s="1" t="str">
        <f t="shared" si="85"/>
        <v/>
      </c>
    </row>
    <row r="903" spans="1:23" x14ac:dyDescent="0.3">
      <c r="A903" s="72"/>
      <c r="B903" s="15"/>
      <c r="C903" s="15"/>
      <c r="D903" s="15"/>
      <c r="E903" s="15"/>
      <c r="F903" s="15"/>
      <c r="G903" s="15"/>
      <c r="H903" s="15"/>
      <c r="I903" s="16"/>
      <c r="V903" s="8">
        <f t="shared" si="84"/>
        <v>0</v>
      </c>
      <c r="W903" s="1" t="str">
        <f t="shared" si="85"/>
        <v/>
      </c>
    </row>
    <row r="904" spans="1:23" x14ac:dyDescent="0.3">
      <c r="A904" s="72"/>
      <c r="B904" s="15"/>
      <c r="C904" s="15"/>
      <c r="D904" s="15"/>
      <c r="E904" s="15"/>
      <c r="F904" s="15"/>
      <c r="G904" s="15"/>
      <c r="H904" s="15"/>
      <c r="I904" s="16"/>
      <c r="V904" s="8">
        <f t="shared" si="84"/>
        <v>0</v>
      </c>
      <c r="W904" s="1" t="str">
        <f t="shared" si="85"/>
        <v/>
      </c>
    </row>
    <row r="905" spans="1:23" x14ac:dyDescent="0.3">
      <c r="A905" s="72"/>
      <c r="B905" s="15"/>
      <c r="C905" s="15"/>
      <c r="D905" s="15"/>
      <c r="E905" s="15"/>
      <c r="F905" s="15"/>
      <c r="G905" s="15"/>
      <c r="H905" s="15"/>
      <c r="I905" s="16"/>
      <c r="V905" s="8">
        <f t="shared" si="84"/>
        <v>0</v>
      </c>
      <c r="W905" s="1" t="str">
        <f t="shared" si="85"/>
        <v/>
      </c>
    </row>
    <row r="906" spans="1:23" x14ac:dyDescent="0.3">
      <c r="A906" s="72"/>
      <c r="B906" s="15"/>
      <c r="C906" s="15"/>
      <c r="D906" s="15"/>
      <c r="E906" s="15"/>
      <c r="F906" s="15"/>
      <c r="G906" s="15"/>
      <c r="H906" s="15"/>
      <c r="I906" s="16"/>
      <c r="V906" s="8">
        <f t="shared" si="84"/>
        <v>0</v>
      </c>
      <c r="W906" s="1" t="str">
        <f t="shared" si="85"/>
        <v/>
      </c>
    </row>
    <row r="907" spans="1:23" x14ac:dyDescent="0.3">
      <c r="A907" s="72"/>
      <c r="B907" s="15"/>
      <c r="C907" s="15"/>
      <c r="D907" s="15"/>
      <c r="E907" s="15"/>
      <c r="F907" s="15"/>
      <c r="G907" s="15"/>
      <c r="H907" s="15"/>
      <c r="I907" s="16"/>
      <c r="V907" s="8">
        <f t="shared" si="84"/>
        <v>0</v>
      </c>
      <c r="W907" s="1" t="str">
        <f t="shared" si="85"/>
        <v/>
      </c>
    </row>
    <row r="908" spans="1:23" x14ac:dyDescent="0.3">
      <c r="A908" s="72"/>
      <c r="B908" s="15"/>
      <c r="C908" s="15"/>
      <c r="D908" s="15"/>
      <c r="E908" s="15"/>
      <c r="F908" s="15"/>
      <c r="G908" s="15"/>
      <c r="H908" s="15"/>
      <c r="I908" s="16"/>
      <c r="V908" s="8">
        <f t="shared" ref="V908:V971" si="86">IF(A908&lt;&gt;"",MIN(H908,B908-D908),0)</f>
        <v>0</v>
      </c>
      <c r="W908" s="1" t="str">
        <f t="shared" ref="W908:W971" si="87">IF(A908&lt;&gt;"",1,"")</f>
        <v/>
      </c>
    </row>
    <row r="909" spans="1:23" x14ac:dyDescent="0.3">
      <c r="A909" s="72"/>
      <c r="B909" s="15"/>
      <c r="C909" s="15"/>
      <c r="D909" s="15"/>
      <c r="E909" s="15"/>
      <c r="F909" s="15"/>
      <c r="G909" s="15"/>
      <c r="H909" s="15"/>
      <c r="I909" s="16"/>
      <c r="V909" s="8">
        <f t="shared" si="86"/>
        <v>0</v>
      </c>
      <c r="W909" s="1" t="str">
        <f t="shared" si="87"/>
        <v/>
      </c>
    </row>
    <row r="910" spans="1:23" x14ac:dyDescent="0.3">
      <c r="A910" s="72"/>
      <c r="B910" s="15"/>
      <c r="C910" s="15"/>
      <c r="D910" s="15"/>
      <c r="E910" s="15"/>
      <c r="F910" s="15"/>
      <c r="G910" s="15"/>
      <c r="H910" s="15"/>
      <c r="I910" s="16"/>
      <c r="V910" s="8">
        <f t="shared" si="86"/>
        <v>0</v>
      </c>
      <c r="W910" s="1" t="str">
        <f t="shared" si="87"/>
        <v/>
      </c>
    </row>
    <row r="911" spans="1:23" x14ac:dyDescent="0.3">
      <c r="A911" s="72"/>
      <c r="B911" s="15"/>
      <c r="C911" s="15"/>
      <c r="D911" s="15"/>
      <c r="E911" s="15"/>
      <c r="F911" s="15"/>
      <c r="G911" s="15"/>
      <c r="H911" s="15"/>
      <c r="I911" s="16"/>
      <c r="V911" s="8">
        <f t="shared" si="86"/>
        <v>0</v>
      </c>
      <c r="W911" s="1" t="str">
        <f t="shared" si="87"/>
        <v/>
      </c>
    </row>
    <row r="912" spans="1:23" x14ac:dyDescent="0.3">
      <c r="A912" s="72"/>
      <c r="B912" s="15"/>
      <c r="C912" s="15"/>
      <c r="D912" s="15"/>
      <c r="E912" s="15"/>
      <c r="F912" s="15"/>
      <c r="G912" s="15"/>
      <c r="H912" s="15"/>
      <c r="I912" s="16"/>
      <c r="V912" s="8">
        <f t="shared" si="86"/>
        <v>0</v>
      </c>
      <c r="W912" s="1" t="str">
        <f t="shared" si="87"/>
        <v/>
      </c>
    </row>
    <row r="913" spans="1:23" x14ac:dyDescent="0.3">
      <c r="A913" s="72"/>
      <c r="B913" s="15"/>
      <c r="C913" s="15"/>
      <c r="D913" s="15"/>
      <c r="E913" s="15"/>
      <c r="F913" s="15"/>
      <c r="G913" s="15"/>
      <c r="H913" s="15"/>
      <c r="I913" s="16"/>
      <c r="V913" s="8">
        <f t="shared" si="86"/>
        <v>0</v>
      </c>
      <c r="W913" s="1" t="str">
        <f t="shared" si="87"/>
        <v/>
      </c>
    </row>
    <row r="914" spans="1:23" x14ac:dyDescent="0.3">
      <c r="A914" s="72"/>
      <c r="B914" s="15"/>
      <c r="C914" s="15"/>
      <c r="D914" s="15"/>
      <c r="E914" s="15"/>
      <c r="F914" s="15"/>
      <c r="G914" s="15"/>
      <c r="H914" s="15"/>
      <c r="I914" s="16"/>
      <c r="V914" s="8">
        <f t="shared" si="86"/>
        <v>0</v>
      </c>
      <c r="W914" s="1" t="str">
        <f t="shared" si="87"/>
        <v/>
      </c>
    </row>
    <row r="915" spans="1:23" x14ac:dyDescent="0.3">
      <c r="A915" s="72"/>
      <c r="B915" s="15"/>
      <c r="C915" s="15"/>
      <c r="D915" s="15"/>
      <c r="E915" s="15"/>
      <c r="F915" s="15"/>
      <c r="G915" s="15"/>
      <c r="H915" s="15"/>
      <c r="I915" s="16"/>
      <c r="V915" s="8">
        <f t="shared" si="86"/>
        <v>0</v>
      </c>
      <c r="W915" s="1" t="str">
        <f t="shared" si="87"/>
        <v/>
      </c>
    </row>
    <row r="916" spans="1:23" x14ac:dyDescent="0.3">
      <c r="A916" s="72"/>
      <c r="B916" s="15"/>
      <c r="C916" s="15"/>
      <c r="D916" s="15"/>
      <c r="E916" s="15"/>
      <c r="F916" s="15"/>
      <c r="G916" s="15"/>
      <c r="H916" s="15"/>
      <c r="I916" s="16"/>
      <c r="V916" s="8">
        <f t="shared" si="86"/>
        <v>0</v>
      </c>
      <c r="W916" s="1" t="str">
        <f t="shared" si="87"/>
        <v/>
      </c>
    </row>
    <row r="917" spans="1:23" x14ac:dyDescent="0.3">
      <c r="A917" s="72"/>
      <c r="B917" s="15"/>
      <c r="C917" s="15"/>
      <c r="D917" s="15"/>
      <c r="E917" s="15"/>
      <c r="F917" s="15"/>
      <c r="G917" s="15"/>
      <c r="H917" s="15"/>
      <c r="I917" s="16"/>
      <c r="V917" s="8">
        <f t="shared" si="86"/>
        <v>0</v>
      </c>
      <c r="W917" s="1" t="str">
        <f t="shared" si="87"/>
        <v/>
      </c>
    </row>
    <row r="918" spans="1:23" x14ac:dyDescent="0.3">
      <c r="A918" s="72"/>
      <c r="B918" s="15"/>
      <c r="C918" s="15"/>
      <c r="D918" s="15"/>
      <c r="E918" s="15"/>
      <c r="F918" s="15"/>
      <c r="G918" s="15"/>
      <c r="H918" s="15"/>
      <c r="I918" s="16"/>
      <c r="V918" s="8">
        <f t="shared" si="86"/>
        <v>0</v>
      </c>
      <c r="W918" s="1" t="str">
        <f t="shared" si="87"/>
        <v/>
      </c>
    </row>
    <row r="919" spans="1:23" x14ac:dyDescent="0.3">
      <c r="A919" s="72"/>
      <c r="B919" s="15"/>
      <c r="C919" s="15"/>
      <c r="D919" s="15"/>
      <c r="E919" s="15"/>
      <c r="F919" s="15"/>
      <c r="G919" s="15"/>
      <c r="H919" s="15"/>
      <c r="I919" s="16"/>
      <c r="V919" s="8">
        <f t="shared" si="86"/>
        <v>0</v>
      </c>
      <c r="W919" s="1" t="str">
        <f t="shared" si="87"/>
        <v/>
      </c>
    </row>
    <row r="920" spans="1:23" x14ac:dyDescent="0.3">
      <c r="A920" s="72"/>
      <c r="B920" s="15"/>
      <c r="C920" s="15"/>
      <c r="D920" s="15"/>
      <c r="E920" s="15"/>
      <c r="F920" s="15"/>
      <c r="G920" s="15"/>
      <c r="H920" s="15"/>
      <c r="I920" s="16"/>
      <c r="V920" s="8">
        <f t="shared" si="86"/>
        <v>0</v>
      </c>
      <c r="W920" s="1" t="str">
        <f t="shared" si="87"/>
        <v/>
      </c>
    </row>
    <row r="921" spans="1:23" x14ac:dyDescent="0.3">
      <c r="A921" s="72"/>
      <c r="B921" s="15"/>
      <c r="C921" s="15"/>
      <c r="D921" s="15"/>
      <c r="E921" s="15"/>
      <c r="F921" s="15"/>
      <c r="G921" s="15"/>
      <c r="H921" s="15"/>
      <c r="I921" s="16"/>
      <c r="V921" s="8">
        <f t="shared" si="86"/>
        <v>0</v>
      </c>
      <c r="W921" s="1" t="str">
        <f t="shared" si="87"/>
        <v/>
      </c>
    </row>
    <row r="922" spans="1:23" x14ac:dyDescent="0.3">
      <c r="A922" s="72"/>
      <c r="B922" s="15"/>
      <c r="C922" s="15"/>
      <c r="D922" s="15"/>
      <c r="E922" s="15"/>
      <c r="F922" s="15"/>
      <c r="G922" s="15"/>
      <c r="H922" s="15"/>
      <c r="I922" s="16"/>
      <c r="V922" s="8">
        <f t="shared" si="86"/>
        <v>0</v>
      </c>
      <c r="W922" s="1" t="str">
        <f t="shared" si="87"/>
        <v/>
      </c>
    </row>
    <row r="923" spans="1:23" x14ac:dyDescent="0.3">
      <c r="A923" s="72"/>
      <c r="B923" s="15"/>
      <c r="C923" s="15"/>
      <c r="D923" s="15"/>
      <c r="E923" s="15"/>
      <c r="F923" s="15"/>
      <c r="G923" s="15"/>
      <c r="H923" s="15"/>
      <c r="I923" s="16"/>
      <c r="V923" s="8">
        <f t="shared" si="86"/>
        <v>0</v>
      </c>
      <c r="W923" s="1" t="str">
        <f t="shared" si="87"/>
        <v/>
      </c>
    </row>
    <row r="924" spans="1:23" x14ac:dyDescent="0.3">
      <c r="A924" s="72"/>
      <c r="B924" s="15"/>
      <c r="C924" s="15"/>
      <c r="D924" s="15"/>
      <c r="E924" s="15"/>
      <c r="F924" s="15"/>
      <c r="G924" s="15"/>
      <c r="H924" s="15"/>
      <c r="I924" s="16"/>
      <c r="V924" s="8">
        <f t="shared" si="86"/>
        <v>0</v>
      </c>
      <c r="W924" s="1" t="str">
        <f t="shared" si="87"/>
        <v/>
      </c>
    </row>
    <row r="925" spans="1:23" x14ac:dyDescent="0.3">
      <c r="A925" s="72"/>
      <c r="B925" s="15"/>
      <c r="C925" s="15"/>
      <c r="D925" s="15"/>
      <c r="E925" s="15"/>
      <c r="F925" s="15"/>
      <c r="G925" s="15"/>
      <c r="H925" s="15"/>
      <c r="I925" s="16"/>
      <c r="V925" s="8">
        <f t="shared" si="86"/>
        <v>0</v>
      </c>
      <c r="W925" s="1" t="str">
        <f t="shared" si="87"/>
        <v/>
      </c>
    </row>
    <row r="926" spans="1:23" x14ac:dyDescent="0.3">
      <c r="A926" s="72"/>
      <c r="B926" s="15"/>
      <c r="C926" s="15"/>
      <c r="D926" s="15"/>
      <c r="E926" s="15"/>
      <c r="F926" s="15"/>
      <c r="G926" s="15"/>
      <c r="H926" s="15"/>
      <c r="I926" s="16"/>
      <c r="V926" s="8">
        <f t="shared" si="86"/>
        <v>0</v>
      </c>
      <c r="W926" s="1" t="str">
        <f t="shared" si="87"/>
        <v/>
      </c>
    </row>
    <row r="927" spans="1:23" x14ac:dyDescent="0.3">
      <c r="A927" s="72"/>
      <c r="B927" s="15"/>
      <c r="C927" s="15"/>
      <c r="D927" s="15"/>
      <c r="E927" s="15"/>
      <c r="F927" s="15"/>
      <c r="G927" s="15"/>
      <c r="H927" s="15"/>
      <c r="I927" s="16"/>
      <c r="V927" s="8">
        <f t="shared" si="86"/>
        <v>0</v>
      </c>
      <c r="W927" s="1" t="str">
        <f t="shared" si="87"/>
        <v/>
      </c>
    </row>
    <row r="928" spans="1:23" x14ac:dyDescent="0.3">
      <c r="A928" s="72"/>
      <c r="B928" s="15"/>
      <c r="C928" s="15"/>
      <c r="D928" s="15"/>
      <c r="E928" s="15"/>
      <c r="F928" s="15"/>
      <c r="G928" s="15"/>
      <c r="H928" s="15"/>
      <c r="I928" s="16"/>
      <c r="V928" s="8">
        <f t="shared" si="86"/>
        <v>0</v>
      </c>
      <c r="W928" s="1" t="str">
        <f t="shared" si="87"/>
        <v/>
      </c>
    </row>
    <row r="929" spans="1:23" x14ac:dyDescent="0.3">
      <c r="A929" s="72"/>
      <c r="B929" s="15"/>
      <c r="C929" s="15"/>
      <c r="D929" s="15"/>
      <c r="E929" s="15"/>
      <c r="F929" s="15"/>
      <c r="G929" s="15"/>
      <c r="H929" s="15"/>
      <c r="I929" s="16"/>
      <c r="V929" s="8">
        <f t="shared" si="86"/>
        <v>0</v>
      </c>
      <c r="W929" s="1" t="str">
        <f t="shared" si="87"/>
        <v/>
      </c>
    </row>
    <row r="930" spans="1:23" x14ac:dyDescent="0.3">
      <c r="A930" s="72"/>
      <c r="B930" s="15"/>
      <c r="C930" s="15"/>
      <c r="D930" s="15"/>
      <c r="E930" s="15"/>
      <c r="F930" s="15"/>
      <c r="G930" s="15"/>
      <c r="H930" s="15"/>
      <c r="I930" s="16"/>
      <c r="V930" s="8">
        <f t="shared" si="86"/>
        <v>0</v>
      </c>
      <c r="W930" s="1" t="str">
        <f t="shared" si="87"/>
        <v/>
      </c>
    </row>
    <row r="931" spans="1:23" x14ac:dyDescent="0.3">
      <c r="A931" s="72"/>
      <c r="B931" s="15"/>
      <c r="C931" s="15"/>
      <c r="D931" s="15"/>
      <c r="E931" s="15"/>
      <c r="F931" s="15"/>
      <c r="G931" s="15"/>
      <c r="H931" s="15"/>
      <c r="I931" s="16"/>
      <c r="V931" s="8">
        <f t="shared" si="86"/>
        <v>0</v>
      </c>
      <c r="W931" s="1" t="str">
        <f t="shared" si="87"/>
        <v/>
      </c>
    </row>
    <row r="932" spans="1:23" x14ac:dyDescent="0.3">
      <c r="A932" s="72"/>
      <c r="B932" s="15"/>
      <c r="C932" s="15"/>
      <c r="D932" s="15"/>
      <c r="E932" s="15"/>
      <c r="F932" s="15"/>
      <c r="G932" s="15"/>
      <c r="H932" s="15"/>
      <c r="I932" s="16"/>
      <c r="V932" s="8">
        <f t="shared" si="86"/>
        <v>0</v>
      </c>
      <c r="W932" s="1" t="str">
        <f t="shared" si="87"/>
        <v/>
      </c>
    </row>
    <row r="933" spans="1:23" x14ac:dyDescent="0.3">
      <c r="A933" s="72"/>
      <c r="B933" s="15"/>
      <c r="C933" s="15"/>
      <c r="D933" s="15"/>
      <c r="E933" s="15"/>
      <c r="F933" s="15"/>
      <c r="G933" s="15"/>
      <c r="H933" s="15"/>
      <c r="I933" s="16"/>
      <c r="V933" s="8">
        <f t="shared" si="86"/>
        <v>0</v>
      </c>
      <c r="W933" s="1" t="str">
        <f t="shared" si="87"/>
        <v/>
      </c>
    </row>
    <row r="934" spans="1:23" x14ac:dyDescent="0.3">
      <c r="A934" s="72"/>
      <c r="B934" s="15"/>
      <c r="C934" s="15"/>
      <c r="D934" s="15"/>
      <c r="E934" s="15"/>
      <c r="F934" s="15"/>
      <c r="G934" s="15"/>
      <c r="H934" s="15"/>
      <c r="I934" s="16"/>
      <c r="V934" s="8">
        <f t="shared" si="86"/>
        <v>0</v>
      </c>
      <c r="W934" s="1" t="str">
        <f t="shared" si="87"/>
        <v/>
      </c>
    </row>
    <row r="935" spans="1:23" x14ac:dyDescent="0.3">
      <c r="A935" s="72"/>
      <c r="B935" s="15"/>
      <c r="C935" s="15"/>
      <c r="D935" s="15"/>
      <c r="E935" s="15"/>
      <c r="F935" s="15"/>
      <c r="G935" s="15"/>
      <c r="H935" s="15"/>
      <c r="I935" s="16"/>
      <c r="V935" s="8">
        <f t="shared" si="86"/>
        <v>0</v>
      </c>
      <c r="W935" s="1" t="str">
        <f t="shared" si="87"/>
        <v/>
      </c>
    </row>
    <row r="936" spans="1:23" x14ac:dyDescent="0.3">
      <c r="A936" s="72"/>
      <c r="B936" s="15"/>
      <c r="C936" s="15"/>
      <c r="D936" s="15"/>
      <c r="E936" s="15"/>
      <c r="F936" s="15"/>
      <c r="G936" s="15"/>
      <c r="H936" s="15"/>
      <c r="I936" s="16"/>
      <c r="V936" s="8">
        <f t="shared" si="86"/>
        <v>0</v>
      </c>
      <c r="W936" s="1" t="str">
        <f t="shared" si="87"/>
        <v/>
      </c>
    </row>
    <row r="937" spans="1:23" x14ac:dyDescent="0.3">
      <c r="A937" s="72"/>
      <c r="B937" s="15"/>
      <c r="C937" s="15"/>
      <c r="D937" s="15"/>
      <c r="E937" s="15"/>
      <c r="F937" s="15"/>
      <c r="G937" s="15"/>
      <c r="H937" s="15"/>
      <c r="I937" s="16"/>
      <c r="V937" s="8">
        <f t="shared" si="86"/>
        <v>0</v>
      </c>
      <c r="W937" s="1" t="str">
        <f t="shared" si="87"/>
        <v/>
      </c>
    </row>
    <row r="938" spans="1:23" x14ac:dyDescent="0.3">
      <c r="A938" s="72"/>
      <c r="B938" s="15"/>
      <c r="C938" s="15"/>
      <c r="D938" s="15"/>
      <c r="E938" s="15"/>
      <c r="F938" s="15"/>
      <c r="G938" s="15"/>
      <c r="H938" s="15"/>
      <c r="I938" s="16"/>
      <c r="V938" s="8">
        <f t="shared" si="86"/>
        <v>0</v>
      </c>
      <c r="W938" s="1" t="str">
        <f t="shared" si="87"/>
        <v/>
      </c>
    </row>
    <row r="939" spans="1:23" x14ac:dyDescent="0.3">
      <c r="A939" s="72"/>
      <c r="B939" s="15"/>
      <c r="C939" s="15"/>
      <c r="D939" s="15"/>
      <c r="E939" s="15"/>
      <c r="F939" s="15"/>
      <c r="G939" s="15"/>
      <c r="H939" s="15"/>
      <c r="I939" s="16"/>
      <c r="V939" s="8">
        <f t="shared" si="86"/>
        <v>0</v>
      </c>
      <c r="W939" s="1" t="str">
        <f t="shared" si="87"/>
        <v/>
      </c>
    </row>
    <row r="940" spans="1:23" x14ac:dyDescent="0.3">
      <c r="A940" s="72"/>
      <c r="B940" s="15"/>
      <c r="C940" s="15"/>
      <c r="D940" s="15"/>
      <c r="E940" s="15"/>
      <c r="F940" s="15"/>
      <c r="G940" s="15"/>
      <c r="H940" s="15"/>
      <c r="I940" s="16"/>
      <c r="V940" s="8">
        <f t="shared" si="86"/>
        <v>0</v>
      </c>
      <c r="W940" s="1" t="str">
        <f t="shared" si="87"/>
        <v/>
      </c>
    </row>
    <row r="941" spans="1:23" x14ac:dyDescent="0.3">
      <c r="A941" s="72"/>
      <c r="B941" s="15"/>
      <c r="C941" s="15"/>
      <c r="D941" s="15"/>
      <c r="E941" s="15"/>
      <c r="F941" s="15"/>
      <c r="G941" s="15"/>
      <c r="H941" s="15"/>
      <c r="I941" s="16"/>
      <c r="V941" s="8">
        <f t="shared" si="86"/>
        <v>0</v>
      </c>
      <c r="W941" s="1" t="str">
        <f t="shared" si="87"/>
        <v/>
      </c>
    </row>
    <row r="942" spans="1:23" x14ac:dyDescent="0.3">
      <c r="A942" s="72"/>
      <c r="B942" s="15"/>
      <c r="C942" s="15"/>
      <c r="D942" s="15"/>
      <c r="E942" s="15"/>
      <c r="F942" s="15"/>
      <c r="G942" s="15"/>
      <c r="H942" s="15"/>
      <c r="I942" s="16"/>
      <c r="V942" s="8">
        <f t="shared" si="86"/>
        <v>0</v>
      </c>
      <c r="W942" s="1" t="str">
        <f t="shared" si="87"/>
        <v/>
      </c>
    </row>
    <row r="943" spans="1:23" x14ac:dyDescent="0.3">
      <c r="A943" s="72"/>
      <c r="B943" s="15"/>
      <c r="C943" s="15"/>
      <c r="D943" s="15"/>
      <c r="E943" s="15"/>
      <c r="F943" s="15"/>
      <c r="G943" s="15"/>
      <c r="H943" s="15"/>
      <c r="I943" s="16"/>
      <c r="V943" s="8">
        <f t="shared" si="86"/>
        <v>0</v>
      </c>
      <c r="W943" s="1" t="str">
        <f t="shared" si="87"/>
        <v/>
      </c>
    </row>
    <row r="944" spans="1:23" x14ac:dyDescent="0.3">
      <c r="A944" s="72"/>
      <c r="B944" s="15"/>
      <c r="C944" s="15"/>
      <c r="D944" s="15"/>
      <c r="E944" s="15"/>
      <c r="F944" s="15"/>
      <c r="G944" s="15"/>
      <c r="H944" s="15"/>
      <c r="I944" s="16"/>
      <c r="V944" s="8">
        <f t="shared" si="86"/>
        <v>0</v>
      </c>
      <c r="W944" s="1" t="str">
        <f t="shared" si="87"/>
        <v/>
      </c>
    </row>
    <row r="945" spans="1:23" x14ac:dyDescent="0.3">
      <c r="A945" s="72"/>
      <c r="B945" s="15"/>
      <c r="C945" s="15"/>
      <c r="D945" s="15"/>
      <c r="E945" s="15"/>
      <c r="F945" s="15"/>
      <c r="G945" s="15"/>
      <c r="H945" s="15"/>
      <c r="I945" s="16"/>
      <c r="V945" s="8">
        <f t="shared" si="86"/>
        <v>0</v>
      </c>
      <c r="W945" s="1" t="str">
        <f t="shared" si="87"/>
        <v/>
      </c>
    </row>
    <row r="946" spans="1:23" x14ac:dyDescent="0.3">
      <c r="A946" s="72"/>
      <c r="B946" s="15"/>
      <c r="C946" s="15"/>
      <c r="D946" s="15"/>
      <c r="E946" s="15"/>
      <c r="F946" s="15"/>
      <c r="G946" s="15"/>
      <c r="H946" s="15"/>
      <c r="I946" s="16"/>
      <c r="V946" s="8">
        <f t="shared" si="86"/>
        <v>0</v>
      </c>
      <c r="W946" s="1" t="str">
        <f t="shared" si="87"/>
        <v/>
      </c>
    </row>
    <row r="947" spans="1:23" x14ac:dyDescent="0.3">
      <c r="A947" s="72"/>
      <c r="B947" s="15"/>
      <c r="C947" s="15"/>
      <c r="D947" s="15"/>
      <c r="E947" s="15"/>
      <c r="F947" s="15"/>
      <c r="G947" s="15"/>
      <c r="H947" s="15"/>
      <c r="I947" s="16"/>
      <c r="V947" s="8">
        <f t="shared" si="86"/>
        <v>0</v>
      </c>
      <c r="W947" s="1" t="str">
        <f t="shared" si="87"/>
        <v/>
      </c>
    </row>
    <row r="948" spans="1:23" x14ac:dyDescent="0.3">
      <c r="A948" s="72"/>
      <c r="B948" s="15"/>
      <c r="C948" s="15"/>
      <c r="D948" s="15"/>
      <c r="E948" s="15"/>
      <c r="F948" s="15"/>
      <c r="G948" s="15"/>
      <c r="H948" s="15"/>
      <c r="I948" s="16"/>
      <c r="V948" s="8">
        <f t="shared" si="86"/>
        <v>0</v>
      </c>
      <c r="W948" s="1" t="str">
        <f t="shared" si="87"/>
        <v/>
      </c>
    </row>
    <row r="949" spans="1:23" x14ac:dyDescent="0.3">
      <c r="A949" s="72"/>
      <c r="B949" s="15"/>
      <c r="C949" s="15"/>
      <c r="D949" s="15"/>
      <c r="E949" s="15"/>
      <c r="F949" s="15"/>
      <c r="G949" s="15"/>
      <c r="H949" s="15"/>
      <c r="I949" s="16"/>
      <c r="V949" s="8">
        <f t="shared" si="86"/>
        <v>0</v>
      </c>
      <c r="W949" s="1" t="str">
        <f t="shared" si="87"/>
        <v/>
      </c>
    </row>
    <row r="950" spans="1:23" x14ac:dyDescent="0.3">
      <c r="A950" s="72"/>
      <c r="B950" s="15"/>
      <c r="C950" s="15"/>
      <c r="D950" s="15"/>
      <c r="E950" s="15"/>
      <c r="F950" s="15"/>
      <c r="G950" s="15"/>
      <c r="H950" s="15"/>
      <c r="I950" s="16"/>
      <c r="V950" s="8">
        <f t="shared" si="86"/>
        <v>0</v>
      </c>
      <c r="W950" s="1" t="str">
        <f t="shared" si="87"/>
        <v/>
      </c>
    </row>
    <row r="951" spans="1:23" x14ac:dyDescent="0.3">
      <c r="A951" s="72"/>
      <c r="B951" s="15"/>
      <c r="C951" s="15"/>
      <c r="D951" s="15"/>
      <c r="E951" s="15"/>
      <c r="F951" s="15"/>
      <c r="G951" s="15"/>
      <c r="H951" s="15"/>
      <c r="I951" s="16"/>
      <c r="V951" s="8">
        <f t="shared" si="86"/>
        <v>0</v>
      </c>
      <c r="W951" s="1" t="str">
        <f t="shared" si="87"/>
        <v/>
      </c>
    </row>
    <row r="952" spans="1:23" x14ac:dyDescent="0.3">
      <c r="A952" s="72"/>
      <c r="B952" s="15"/>
      <c r="C952" s="15"/>
      <c r="D952" s="15"/>
      <c r="E952" s="15"/>
      <c r="F952" s="15"/>
      <c r="G952" s="15"/>
      <c r="H952" s="15"/>
      <c r="I952" s="16"/>
      <c r="V952" s="8">
        <f t="shared" si="86"/>
        <v>0</v>
      </c>
      <c r="W952" s="1" t="str">
        <f t="shared" si="87"/>
        <v/>
      </c>
    </row>
    <row r="953" spans="1:23" x14ac:dyDescent="0.3">
      <c r="A953" s="72"/>
      <c r="B953" s="15"/>
      <c r="C953" s="15"/>
      <c r="D953" s="15"/>
      <c r="E953" s="15"/>
      <c r="F953" s="15"/>
      <c r="G953" s="15"/>
      <c r="H953" s="15"/>
      <c r="I953" s="16"/>
      <c r="V953" s="8">
        <f t="shared" si="86"/>
        <v>0</v>
      </c>
      <c r="W953" s="1" t="str">
        <f t="shared" si="87"/>
        <v/>
      </c>
    </row>
    <row r="954" spans="1:23" x14ac:dyDescent="0.3">
      <c r="A954" s="72"/>
      <c r="B954" s="15"/>
      <c r="C954" s="15"/>
      <c r="D954" s="15"/>
      <c r="E954" s="15"/>
      <c r="F954" s="15"/>
      <c r="G954" s="15"/>
      <c r="H954" s="15"/>
      <c r="I954" s="16"/>
      <c r="V954" s="8">
        <f t="shared" si="86"/>
        <v>0</v>
      </c>
      <c r="W954" s="1" t="str">
        <f t="shared" si="87"/>
        <v/>
      </c>
    </row>
    <row r="955" spans="1:23" x14ac:dyDescent="0.3">
      <c r="A955" s="72"/>
      <c r="B955" s="15"/>
      <c r="C955" s="15"/>
      <c r="D955" s="15"/>
      <c r="E955" s="15"/>
      <c r="F955" s="15"/>
      <c r="G955" s="15"/>
      <c r="H955" s="15"/>
      <c r="I955" s="16"/>
      <c r="V955" s="8">
        <f t="shared" si="86"/>
        <v>0</v>
      </c>
      <c r="W955" s="1" t="str">
        <f t="shared" si="87"/>
        <v/>
      </c>
    </row>
    <row r="956" spans="1:23" x14ac:dyDescent="0.3">
      <c r="A956" s="72"/>
      <c r="B956" s="15"/>
      <c r="C956" s="15"/>
      <c r="D956" s="15"/>
      <c r="E956" s="15"/>
      <c r="F956" s="15"/>
      <c r="G956" s="15"/>
      <c r="H956" s="15"/>
      <c r="I956" s="16"/>
      <c r="V956" s="8">
        <f t="shared" si="86"/>
        <v>0</v>
      </c>
      <c r="W956" s="1" t="str">
        <f t="shared" si="87"/>
        <v/>
      </c>
    </row>
    <row r="957" spans="1:23" x14ac:dyDescent="0.3">
      <c r="A957" s="72"/>
      <c r="B957" s="15"/>
      <c r="C957" s="15"/>
      <c r="D957" s="15"/>
      <c r="E957" s="15"/>
      <c r="F957" s="15"/>
      <c r="G957" s="15"/>
      <c r="H957" s="15"/>
      <c r="I957" s="16"/>
      <c r="V957" s="8">
        <f t="shared" si="86"/>
        <v>0</v>
      </c>
      <c r="W957" s="1" t="str">
        <f t="shared" si="87"/>
        <v/>
      </c>
    </row>
    <row r="958" spans="1:23" x14ac:dyDescent="0.3">
      <c r="A958" s="72"/>
      <c r="B958" s="15"/>
      <c r="C958" s="15"/>
      <c r="D958" s="15"/>
      <c r="E958" s="15"/>
      <c r="F958" s="15"/>
      <c r="G958" s="15"/>
      <c r="H958" s="15"/>
      <c r="I958" s="16"/>
      <c r="V958" s="8">
        <f t="shared" si="86"/>
        <v>0</v>
      </c>
      <c r="W958" s="1" t="str">
        <f t="shared" si="87"/>
        <v/>
      </c>
    </row>
    <row r="959" spans="1:23" x14ac:dyDescent="0.3">
      <c r="A959" s="72"/>
      <c r="B959" s="15"/>
      <c r="C959" s="15"/>
      <c r="D959" s="15"/>
      <c r="E959" s="15"/>
      <c r="F959" s="15"/>
      <c r="G959" s="15"/>
      <c r="H959" s="15"/>
      <c r="I959" s="16"/>
      <c r="V959" s="8">
        <f t="shared" si="86"/>
        <v>0</v>
      </c>
      <c r="W959" s="1" t="str">
        <f t="shared" si="87"/>
        <v/>
      </c>
    </row>
    <row r="960" spans="1:23" x14ac:dyDescent="0.3">
      <c r="A960" s="72"/>
      <c r="B960" s="15"/>
      <c r="C960" s="15"/>
      <c r="D960" s="15"/>
      <c r="E960" s="15"/>
      <c r="F960" s="15"/>
      <c r="G960" s="15"/>
      <c r="H960" s="15"/>
      <c r="I960" s="16"/>
      <c r="V960" s="8">
        <f t="shared" si="86"/>
        <v>0</v>
      </c>
      <c r="W960" s="1" t="str">
        <f t="shared" si="87"/>
        <v/>
      </c>
    </row>
    <row r="961" spans="1:23" x14ac:dyDescent="0.3">
      <c r="A961" s="72"/>
      <c r="B961" s="15"/>
      <c r="C961" s="15"/>
      <c r="D961" s="15"/>
      <c r="E961" s="15"/>
      <c r="F961" s="15"/>
      <c r="G961" s="15"/>
      <c r="H961" s="15"/>
      <c r="I961" s="16"/>
      <c r="V961" s="8">
        <f t="shared" si="86"/>
        <v>0</v>
      </c>
      <c r="W961" s="1" t="str">
        <f t="shared" si="87"/>
        <v/>
      </c>
    </row>
    <row r="962" spans="1:23" x14ac:dyDescent="0.3">
      <c r="A962" s="72"/>
      <c r="B962" s="15"/>
      <c r="C962" s="15"/>
      <c r="D962" s="15"/>
      <c r="E962" s="15"/>
      <c r="F962" s="15"/>
      <c r="G962" s="15"/>
      <c r="H962" s="15"/>
      <c r="I962" s="16"/>
      <c r="V962" s="8">
        <f t="shared" si="86"/>
        <v>0</v>
      </c>
      <c r="W962" s="1" t="str">
        <f t="shared" si="87"/>
        <v/>
      </c>
    </row>
    <row r="963" spans="1:23" x14ac:dyDescent="0.3">
      <c r="A963" s="72"/>
      <c r="B963" s="15"/>
      <c r="C963" s="15"/>
      <c r="D963" s="15"/>
      <c r="E963" s="15"/>
      <c r="F963" s="15"/>
      <c r="G963" s="15"/>
      <c r="H963" s="15"/>
      <c r="I963" s="16"/>
      <c r="V963" s="8">
        <f t="shared" si="86"/>
        <v>0</v>
      </c>
      <c r="W963" s="1" t="str">
        <f t="shared" si="87"/>
        <v/>
      </c>
    </row>
    <row r="964" spans="1:23" x14ac:dyDescent="0.3">
      <c r="A964" s="72"/>
      <c r="B964" s="15"/>
      <c r="C964" s="15"/>
      <c r="D964" s="15"/>
      <c r="E964" s="15"/>
      <c r="F964" s="15"/>
      <c r="G964" s="15"/>
      <c r="H964" s="15"/>
      <c r="I964" s="16"/>
      <c r="V964" s="8">
        <f t="shared" si="86"/>
        <v>0</v>
      </c>
      <c r="W964" s="1" t="str">
        <f t="shared" si="87"/>
        <v/>
      </c>
    </row>
    <row r="965" spans="1:23" x14ac:dyDescent="0.3">
      <c r="A965" s="72"/>
      <c r="B965" s="15"/>
      <c r="C965" s="15"/>
      <c r="D965" s="15"/>
      <c r="E965" s="15"/>
      <c r="F965" s="15"/>
      <c r="G965" s="15"/>
      <c r="H965" s="15"/>
      <c r="I965" s="16"/>
      <c r="V965" s="8">
        <f t="shared" si="86"/>
        <v>0</v>
      </c>
      <c r="W965" s="1" t="str">
        <f t="shared" si="87"/>
        <v/>
      </c>
    </row>
    <row r="966" spans="1:23" x14ac:dyDescent="0.3">
      <c r="A966" s="72"/>
      <c r="B966" s="15"/>
      <c r="C966" s="15"/>
      <c r="D966" s="15"/>
      <c r="E966" s="15"/>
      <c r="F966" s="15"/>
      <c r="G966" s="15"/>
      <c r="H966" s="15"/>
      <c r="I966" s="16"/>
      <c r="V966" s="8">
        <f t="shared" si="86"/>
        <v>0</v>
      </c>
      <c r="W966" s="1" t="str">
        <f t="shared" si="87"/>
        <v/>
      </c>
    </row>
    <row r="967" spans="1:23" x14ac:dyDescent="0.3">
      <c r="A967" s="72"/>
      <c r="B967" s="15"/>
      <c r="C967" s="15"/>
      <c r="D967" s="15"/>
      <c r="E967" s="15"/>
      <c r="F967" s="15"/>
      <c r="G967" s="15"/>
      <c r="H967" s="15"/>
      <c r="I967" s="16"/>
      <c r="V967" s="8">
        <f t="shared" si="86"/>
        <v>0</v>
      </c>
      <c r="W967" s="1" t="str">
        <f t="shared" si="87"/>
        <v/>
      </c>
    </row>
    <row r="968" spans="1:23" x14ac:dyDescent="0.3">
      <c r="A968" s="72"/>
      <c r="B968" s="15"/>
      <c r="C968" s="15"/>
      <c r="D968" s="15"/>
      <c r="E968" s="15"/>
      <c r="F968" s="15"/>
      <c r="G968" s="15"/>
      <c r="H968" s="15"/>
      <c r="I968" s="16"/>
      <c r="V968" s="8">
        <f t="shared" si="86"/>
        <v>0</v>
      </c>
      <c r="W968" s="1" t="str">
        <f t="shared" si="87"/>
        <v/>
      </c>
    </row>
    <row r="969" spans="1:23" x14ac:dyDescent="0.3">
      <c r="A969" s="72"/>
      <c r="B969" s="15"/>
      <c r="C969" s="15"/>
      <c r="D969" s="15"/>
      <c r="E969" s="15"/>
      <c r="F969" s="15"/>
      <c r="G969" s="15"/>
      <c r="H969" s="15"/>
      <c r="I969" s="16"/>
      <c r="V969" s="8">
        <f t="shared" si="86"/>
        <v>0</v>
      </c>
      <c r="W969" s="1" t="str">
        <f t="shared" si="87"/>
        <v/>
      </c>
    </row>
    <row r="970" spans="1:23" x14ac:dyDescent="0.3">
      <c r="A970" s="72"/>
      <c r="B970" s="15"/>
      <c r="C970" s="15"/>
      <c r="D970" s="15"/>
      <c r="E970" s="15"/>
      <c r="F970" s="15"/>
      <c r="G970" s="15"/>
      <c r="H970" s="15"/>
      <c r="I970" s="16"/>
      <c r="V970" s="8">
        <f t="shared" si="86"/>
        <v>0</v>
      </c>
      <c r="W970" s="1" t="str">
        <f t="shared" si="87"/>
        <v/>
      </c>
    </row>
    <row r="971" spans="1:23" x14ac:dyDescent="0.3">
      <c r="A971" s="72"/>
      <c r="B971" s="15"/>
      <c r="C971" s="15"/>
      <c r="D971" s="15"/>
      <c r="E971" s="15"/>
      <c r="F971" s="15"/>
      <c r="G971" s="15"/>
      <c r="H971" s="15"/>
      <c r="I971" s="16"/>
      <c r="V971" s="8">
        <f t="shared" si="86"/>
        <v>0</v>
      </c>
      <c r="W971" s="1" t="str">
        <f t="shared" si="87"/>
        <v/>
      </c>
    </row>
    <row r="972" spans="1:23" x14ac:dyDescent="0.3">
      <c r="A972" s="72"/>
      <c r="B972" s="15"/>
      <c r="C972" s="15"/>
      <c r="D972" s="15"/>
      <c r="E972" s="15"/>
      <c r="F972" s="15"/>
      <c r="G972" s="15"/>
      <c r="H972" s="15"/>
      <c r="I972" s="16"/>
      <c r="V972" s="8">
        <f t="shared" ref="V972:V1035" si="88">IF(A972&lt;&gt;"",MIN(H972,B972-D972),0)</f>
        <v>0</v>
      </c>
      <c r="W972" s="1" t="str">
        <f t="shared" ref="W972:W1035" si="89">IF(A972&lt;&gt;"",1,"")</f>
        <v/>
      </c>
    </row>
    <row r="973" spans="1:23" x14ac:dyDescent="0.3">
      <c r="A973" s="72"/>
      <c r="B973" s="15"/>
      <c r="C973" s="15"/>
      <c r="D973" s="15"/>
      <c r="E973" s="15"/>
      <c r="F973" s="15"/>
      <c r="G973" s="15"/>
      <c r="H973" s="15"/>
      <c r="I973" s="16"/>
      <c r="V973" s="8">
        <f t="shared" si="88"/>
        <v>0</v>
      </c>
      <c r="W973" s="1" t="str">
        <f t="shared" si="89"/>
        <v/>
      </c>
    </row>
    <row r="974" spans="1:23" x14ac:dyDescent="0.3">
      <c r="A974" s="72"/>
      <c r="B974" s="15"/>
      <c r="C974" s="15"/>
      <c r="D974" s="15"/>
      <c r="E974" s="15"/>
      <c r="F974" s="15"/>
      <c r="G974" s="15"/>
      <c r="H974" s="15"/>
      <c r="I974" s="16"/>
      <c r="V974" s="8">
        <f t="shared" si="88"/>
        <v>0</v>
      </c>
      <c r="W974" s="1" t="str">
        <f t="shared" si="89"/>
        <v/>
      </c>
    </row>
    <row r="975" spans="1:23" x14ac:dyDescent="0.3">
      <c r="A975" s="72"/>
      <c r="B975" s="15"/>
      <c r="C975" s="15"/>
      <c r="D975" s="15"/>
      <c r="E975" s="15"/>
      <c r="F975" s="15"/>
      <c r="G975" s="15"/>
      <c r="H975" s="15"/>
      <c r="I975" s="16"/>
      <c r="V975" s="8">
        <f t="shared" si="88"/>
        <v>0</v>
      </c>
      <c r="W975" s="1" t="str">
        <f t="shared" si="89"/>
        <v/>
      </c>
    </row>
    <row r="976" spans="1:23" x14ac:dyDescent="0.3">
      <c r="A976" s="72"/>
      <c r="B976" s="15"/>
      <c r="C976" s="15"/>
      <c r="D976" s="15"/>
      <c r="E976" s="15"/>
      <c r="F976" s="15"/>
      <c r="G976" s="15"/>
      <c r="H976" s="15"/>
      <c r="I976" s="16"/>
      <c r="V976" s="8">
        <f t="shared" si="88"/>
        <v>0</v>
      </c>
      <c r="W976" s="1" t="str">
        <f t="shared" si="89"/>
        <v/>
      </c>
    </row>
    <row r="977" spans="1:23" x14ac:dyDescent="0.3">
      <c r="A977" s="72"/>
      <c r="B977" s="15"/>
      <c r="C977" s="15"/>
      <c r="D977" s="15"/>
      <c r="E977" s="15"/>
      <c r="F977" s="15"/>
      <c r="G977" s="15"/>
      <c r="H977" s="15"/>
      <c r="I977" s="16"/>
      <c r="V977" s="8">
        <f t="shared" si="88"/>
        <v>0</v>
      </c>
      <c r="W977" s="1" t="str">
        <f t="shared" si="89"/>
        <v/>
      </c>
    </row>
    <row r="978" spans="1:23" x14ac:dyDescent="0.3">
      <c r="A978" s="72"/>
      <c r="B978" s="15"/>
      <c r="C978" s="15"/>
      <c r="D978" s="15"/>
      <c r="E978" s="15"/>
      <c r="F978" s="15"/>
      <c r="G978" s="15"/>
      <c r="H978" s="15"/>
      <c r="I978" s="16"/>
      <c r="V978" s="8">
        <f t="shared" si="88"/>
        <v>0</v>
      </c>
      <c r="W978" s="1" t="str">
        <f t="shared" si="89"/>
        <v/>
      </c>
    </row>
    <row r="979" spans="1:23" x14ac:dyDescent="0.3">
      <c r="A979" s="72"/>
      <c r="B979" s="15"/>
      <c r="C979" s="15"/>
      <c r="D979" s="15"/>
      <c r="E979" s="15"/>
      <c r="F979" s="15"/>
      <c r="G979" s="15"/>
      <c r="H979" s="15"/>
      <c r="I979" s="16"/>
      <c r="V979" s="8">
        <f t="shared" si="88"/>
        <v>0</v>
      </c>
      <c r="W979" s="1" t="str">
        <f t="shared" si="89"/>
        <v/>
      </c>
    </row>
    <row r="980" spans="1:23" x14ac:dyDescent="0.3">
      <c r="A980" s="72"/>
      <c r="B980" s="15"/>
      <c r="C980" s="15"/>
      <c r="D980" s="15"/>
      <c r="E980" s="15"/>
      <c r="F980" s="15"/>
      <c r="G980" s="15"/>
      <c r="H980" s="15"/>
      <c r="I980" s="16"/>
      <c r="V980" s="8">
        <f t="shared" si="88"/>
        <v>0</v>
      </c>
      <c r="W980" s="1" t="str">
        <f t="shared" si="89"/>
        <v/>
      </c>
    </row>
    <row r="981" spans="1:23" x14ac:dyDescent="0.3">
      <c r="A981" s="72"/>
      <c r="B981" s="15"/>
      <c r="C981" s="15"/>
      <c r="D981" s="15"/>
      <c r="E981" s="15"/>
      <c r="F981" s="15"/>
      <c r="G981" s="15"/>
      <c r="H981" s="15"/>
      <c r="I981" s="16"/>
      <c r="V981" s="8">
        <f t="shared" si="88"/>
        <v>0</v>
      </c>
      <c r="W981" s="1" t="str">
        <f t="shared" si="89"/>
        <v/>
      </c>
    </row>
    <row r="982" spans="1:23" x14ac:dyDescent="0.3">
      <c r="A982" s="72"/>
      <c r="B982" s="15"/>
      <c r="C982" s="15"/>
      <c r="D982" s="15"/>
      <c r="E982" s="15"/>
      <c r="F982" s="15"/>
      <c r="G982" s="15"/>
      <c r="H982" s="15"/>
      <c r="I982" s="16"/>
      <c r="V982" s="8">
        <f t="shared" si="88"/>
        <v>0</v>
      </c>
      <c r="W982" s="1" t="str">
        <f t="shared" si="89"/>
        <v/>
      </c>
    </row>
    <row r="983" spans="1:23" x14ac:dyDescent="0.3">
      <c r="A983" s="72"/>
      <c r="B983" s="15"/>
      <c r="C983" s="15"/>
      <c r="D983" s="15"/>
      <c r="E983" s="15"/>
      <c r="F983" s="15"/>
      <c r="G983" s="15"/>
      <c r="H983" s="15"/>
      <c r="I983" s="16"/>
      <c r="V983" s="8">
        <f t="shared" si="88"/>
        <v>0</v>
      </c>
      <c r="W983" s="1" t="str">
        <f t="shared" si="89"/>
        <v/>
      </c>
    </row>
    <row r="984" spans="1:23" x14ac:dyDescent="0.3">
      <c r="A984" s="72"/>
      <c r="B984" s="15"/>
      <c r="C984" s="15"/>
      <c r="D984" s="15"/>
      <c r="E984" s="15"/>
      <c r="F984" s="15"/>
      <c r="G984" s="15"/>
      <c r="H984" s="15"/>
      <c r="I984" s="16"/>
      <c r="V984" s="8">
        <f t="shared" si="88"/>
        <v>0</v>
      </c>
      <c r="W984" s="1" t="str">
        <f t="shared" si="89"/>
        <v/>
      </c>
    </row>
    <row r="985" spans="1:23" x14ac:dyDescent="0.3">
      <c r="A985" s="72"/>
      <c r="B985" s="15"/>
      <c r="C985" s="15"/>
      <c r="D985" s="15"/>
      <c r="E985" s="15"/>
      <c r="F985" s="15"/>
      <c r="G985" s="15"/>
      <c r="H985" s="15"/>
      <c r="I985" s="16"/>
      <c r="V985" s="8">
        <f t="shared" si="88"/>
        <v>0</v>
      </c>
      <c r="W985" s="1" t="str">
        <f t="shared" si="89"/>
        <v/>
      </c>
    </row>
    <row r="986" spans="1:23" x14ac:dyDescent="0.3">
      <c r="A986" s="72"/>
      <c r="B986" s="15"/>
      <c r="C986" s="15"/>
      <c r="D986" s="15"/>
      <c r="E986" s="15"/>
      <c r="F986" s="15"/>
      <c r="G986" s="15"/>
      <c r="H986" s="15"/>
      <c r="I986" s="16"/>
      <c r="V986" s="8">
        <f t="shared" si="88"/>
        <v>0</v>
      </c>
      <c r="W986" s="1" t="str">
        <f t="shared" si="89"/>
        <v/>
      </c>
    </row>
    <row r="987" spans="1:23" x14ac:dyDescent="0.3">
      <c r="A987" s="72"/>
      <c r="B987" s="15"/>
      <c r="C987" s="15"/>
      <c r="D987" s="15"/>
      <c r="E987" s="15"/>
      <c r="F987" s="15"/>
      <c r="G987" s="15"/>
      <c r="H987" s="15"/>
      <c r="I987" s="16"/>
      <c r="V987" s="8">
        <f t="shared" si="88"/>
        <v>0</v>
      </c>
      <c r="W987" s="1" t="str">
        <f t="shared" si="89"/>
        <v/>
      </c>
    </row>
    <row r="988" spans="1:23" x14ac:dyDescent="0.3">
      <c r="A988" s="72"/>
      <c r="B988" s="15"/>
      <c r="C988" s="15"/>
      <c r="D988" s="15"/>
      <c r="E988" s="15"/>
      <c r="F988" s="15"/>
      <c r="G988" s="15"/>
      <c r="H988" s="15"/>
      <c r="I988" s="16"/>
      <c r="V988" s="8">
        <f t="shared" si="88"/>
        <v>0</v>
      </c>
      <c r="W988" s="1" t="str">
        <f t="shared" si="89"/>
        <v/>
      </c>
    </row>
    <row r="989" spans="1:23" x14ac:dyDescent="0.3">
      <c r="A989" s="72"/>
      <c r="B989" s="15"/>
      <c r="C989" s="15"/>
      <c r="D989" s="15"/>
      <c r="E989" s="15"/>
      <c r="F989" s="15"/>
      <c r="G989" s="15"/>
      <c r="H989" s="15"/>
      <c r="I989" s="16"/>
      <c r="V989" s="8">
        <f t="shared" si="88"/>
        <v>0</v>
      </c>
      <c r="W989" s="1" t="str">
        <f t="shared" si="89"/>
        <v/>
      </c>
    </row>
    <row r="990" spans="1:23" x14ac:dyDescent="0.3">
      <c r="A990" s="72"/>
      <c r="B990" s="15"/>
      <c r="C990" s="15"/>
      <c r="D990" s="15"/>
      <c r="E990" s="15"/>
      <c r="F990" s="15"/>
      <c r="G990" s="15"/>
      <c r="H990" s="15"/>
      <c r="I990" s="16"/>
      <c r="V990" s="8">
        <f t="shared" si="88"/>
        <v>0</v>
      </c>
      <c r="W990" s="1" t="str">
        <f t="shared" si="89"/>
        <v/>
      </c>
    </row>
    <row r="991" spans="1:23" x14ac:dyDescent="0.3">
      <c r="A991" s="72"/>
      <c r="B991" s="15"/>
      <c r="C991" s="15"/>
      <c r="D991" s="15"/>
      <c r="E991" s="15"/>
      <c r="F991" s="15"/>
      <c r="G991" s="15"/>
      <c r="H991" s="15"/>
      <c r="I991" s="16"/>
      <c r="V991" s="8">
        <f t="shared" si="88"/>
        <v>0</v>
      </c>
      <c r="W991" s="1" t="str">
        <f t="shared" si="89"/>
        <v/>
      </c>
    </row>
    <row r="992" spans="1:23" x14ac:dyDescent="0.3">
      <c r="A992" s="72"/>
      <c r="B992" s="15"/>
      <c r="C992" s="15"/>
      <c r="D992" s="15"/>
      <c r="E992" s="15"/>
      <c r="F992" s="15"/>
      <c r="G992" s="15"/>
      <c r="H992" s="15"/>
      <c r="I992" s="16"/>
      <c r="V992" s="8">
        <f t="shared" si="88"/>
        <v>0</v>
      </c>
      <c r="W992" s="1" t="str">
        <f t="shared" si="89"/>
        <v/>
      </c>
    </row>
    <row r="993" spans="1:23" x14ac:dyDescent="0.3">
      <c r="A993" s="72"/>
      <c r="B993" s="15"/>
      <c r="C993" s="15"/>
      <c r="D993" s="15"/>
      <c r="E993" s="15"/>
      <c r="F993" s="15"/>
      <c r="G993" s="15"/>
      <c r="H993" s="15"/>
      <c r="I993" s="16"/>
      <c r="V993" s="8">
        <f t="shared" si="88"/>
        <v>0</v>
      </c>
      <c r="W993" s="1" t="str">
        <f t="shared" si="89"/>
        <v/>
      </c>
    </row>
    <row r="994" spans="1:23" x14ac:dyDescent="0.3">
      <c r="A994" s="72"/>
      <c r="B994" s="15"/>
      <c r="C994" s="15"/>
      <c r="D994" s="15"/>
      <c r="E994" s="15"/>
      <c r="F994" s="15"/>
      <c r="G994" s="15"/>
      <c r="H994" s="15"/>
      <c r="I994" s="16"/>
      <c r="V994" s="8">
        <f t="shared" si="88"/>
        <v>0</v>
      </c>
      <c r="W994" s="1" t="str">
        <f t="shared" si="89"/>
        <v/>
      </c>
    </row>
    <row r="995" spans="1:23" x14ac:dyDescent="0.3">
      <c r="A995" s="72"/>
      <c r="B995" s="15"/>
      <c r="C995" s="15"/>
      <c r="D995" s="15"/>
      <c r="E995" s="15"/>
      <c r="F995" s="15"/>
      <c r="G995" s="15"/>
      <c r="H995" s="15"/>
      <c r="I995" s="16"/>
      <c r="V995" s="8">
        <f t="shared" si="88"/>
        <v>0</v>
      </c>
      <c r="W995" s="1" t="str">
        <f t="shared" si="89"/>
        <v/>
      </c>
    </row>
    <row r="996" spans="1:23" x14ac:dyDescent="0.3">
      <c r="A996" s="72"/>
      <c r="B996" s="15"/>
      <c r="C996" s="15"/>
      <c r="D996" s="15"/>
      <c r="E996" s="15"/>
      <c r="F996" s="15"/>
      <c r="G996" s="15"/>
      <c r="H996" s="15"/>
      <c r="I996" s="16"/>
      <c r="V996" s="8">
        <f t="shared" si="88"/>
        <v>0</v>
      </c>
      <c r="W996" s="1" t="str">
        <f t="shared" si="89"/>
        <v/>
      </c>
    </row>
    <row r="997" spans="1:23" x14ac:dyDescent="0.3">
      <c r="A997" s="72"/>
      <c r="B997" s="15"/>
      <c r="C997" s="15"/>
      <c r="D997" s="15"/>
      <c r="E997" s="15"/>
      <c r="F997" s="15"/>
      <c r="G997" s="15"/>
      <c r="H997" s="15"/>
      <c r="I997" s="16"/>
      <c r="V997" s="8">
        <f t="shared" si="88"/>
        <v>0</v>
      </c>
      <c r="W997" s="1" t="str">
        <f t="shared" si="89"/>
        <v/>
      </c>
    </row>
    <row r="998" spans="1:23" x14ac:dyDescent="0.3">
      <c r="A998" s="72"/>
      <c r="B998" s="15"/>
      <c r="C998" s="15"/>
      <c r="D998" s="15"/>
      <c r="E998" s="15"/>
      <c r="F998" s="15"/>
      <c r="G998" s="15"/>
      <c r="H998" s="15"/>
      <c r="I998" s="16"/>
      <c r="V998" s="8">
        <f t="shared" si="88"/>
        <v>0</v>
      </c>
      <c r="W998" s="1" t="str">
        <f t="shared" si="89"/>
        <v/>
      </c>
    </row>
    <row r="999" spans="1:23" x14ac:dyDescent="0.3">
      <c r="A999" s="72"/>
      <c r="B999" s="15"/>
      <c r="C999" s="15"/>
      <c r="D999" s="15"/>
      <c r="E999" s="15"/>
      <c r="F999" s="15"/>
      <c r="G999" s="15"/>
      <c r="H999" s="15"/>
      <c r="I999" s="16"/>
      <c r="V999" s="8">
        <f t="shared" si="88"/>
        <v>0</v>
      </c>
      <c r="W999" s="1" t="str">
        <f t="shared" si="89"/>
        <v/>
      </c>
    </row>
    <row r="1000" spans="1:23" x14ac:dyDescent="0.3">
      <c r="A1000" s="72"/>
      <c r="B1000" s="15"/>
      <c r="C1000" s="15"/>
      <c r="D1000" s="15"/>
      <c r="E1000" s="15"/>
      <c r="F1000" s="15"/>
      <c r="G1000" s="15"/>
      <c r="H1000" s="15"/>
      <c r="I1000" s="16"/>
      <c r="V1000" s="8">
        <f t="shared" si="88"/>
        <v>0</v>
      </c>
      <c r="W1000" s="1" t="str">
        <f t="shared" si="89"/>
        <v/>
      </c>
    </row>
    <row r="1001" spans="1:23" x14ac:dyDescent="0.3">
      <c r="A1001" s="72"/>
      <c r="B1001" s="15"/>
      <c r="C1001" s="15"/>
      <c r="D1001" s="15"/>
      <c r="E1001" s="15"/>
      <c r="F1001" s="15"/>
      <c r="G1001" s="15"/>
      <c r="H1001" s="15"/>
      <c r="I1001" s="16"/>
      <c r="V1001" s="8">
        <f t="shared" si="88"/>
        <v>0</v>
      </c>
      <c r="W1001" s="1" t="str">
        <f t="shared" si="89"/>
        <v/>
      </c>
    </row>
    <row r="1002" spans="1:23" x14ac:dyDescent="0.3">
      <c r="A1002" s="72"/>
      <c r="B1002" s="15"/>
      <c r="C1002" s="15"/>
      <c r="D1002" s="15"/>
      <c r="E1002" s="15"/>
      <c r="F1002" s="15"/>
      <c r="G1002" s="15"/>
      <c r="H1002" s="15"/>
      <c r="I1002" s="16"/>
      <c r="V1002" s="8">
        <f t="shared" si="88"/>
        <v>0</v>
      </c>
      <c r="W1002" s="1" t="str">
        <f t="shared" si="89"/>
        <v/>
      </c>
    </row>
    <row r="1003" spans="1:23" x14ac:dyDescent="0.3">
      <c r="A1003" s="72"/>
      <c r="B1003" s="15"/>
      <c r="C1003" s="15"/>
      <c r="D1003" s="15"/>
      <c r="E1003" s="15"/>
      <c r="F1003" s="15"/>
      <c r="G1003" s="15"/>
      <c r="H1003" s="15"/>
      <c r="I1003" s="16"/>
      <c r="V1003" s="8">
        <f t="shared" si="88"/>
        <v>0</v>
      </c>
      <c r="W1003" s="1" t="str">
        <f t="shared" si="89"/>
        <v/>
      </c>
    </row>
    <row r="1004" spans="1:23" x14ac:dyDescent="0.3">
      <c r="A1004" s="72"/>
      <c r="B1004" s="15"/>
      <c r="C1004" s="15"/>
      <c r="D1004" s="15"/>
      <c r="E1004" s="15"/>
      <c r="F1004" s="15"/>
      <c r="G1004" s="15"/>
      <c r="H1004" s="15"/>
      <c r="I1004" s="16"/>
      <c r="V1004" s="8">
        <f t="shared" si="88"/>
        <v>0</v>
      </c>
      <c r="W1004" s="1" t="str">
        <f t="shared" si="89"/>
        <v/>
      </c>
    </row>
    <row r="1005" spans="1:23" x14ac:dyDescent="0.3">
      <c r="A1005" s="72"/>
      <c r="B1005" s="15"/>
      <c r="C1005" s="15"/>
      <c r="D1005" s="15"/>
      <c r="E1005" s="15"/>
      <c r="F1005" s="15"/>
      <c r="G1005" s="15"/>
      <c r="H1005" s="15"/>
      <c r="I1005" s="16"/>
      <c r="V1005" s="8">
        <f t="shared" si="88"/>
        <v>0</v>
      </c>
      <c r="W1005" s="1" t="str">
        <f t="shared" si="89"/>
        <v/>
      </c>
    </row>
    <row r="1006" spans="1:23" x14ac:dyDescent="0.3">
      <c r="A1006" s="72"/>
      <c r="B1006" s="15"/>
      <c r="C1006" s="15"/>
      <c r="D1006" s="15"/>
      <c r="E1006" s="15"/>
      <c r="F1006" s="15"/>
      <c r="G1006" s="15"/>
      <c r="H1006" s="15"/>
      <c r="I1006" s="16"/>
      <c r="V1006" s="8">
        <f t="shared" si="88"/>
        <v>0</v>
      </c>
      <c r="W1006" s="1" t="str">
        <f t="shared" si="89"/>
        <v/>
      </c>
    </row>
    <row r="1007" spans="1:23" x14ac:dyDescent="0.3">
      <c r="A1007" s="72"/>
      <c r="B1007" s="15"/>
      <c r="C1007" s="15"/>
      <c r="D1007" s="15"/>
      <c r="E1007" s="15"/>
      <c r="F1007" s="15"/>
      <c r="G1007" s="15"/>
      <c r="H1007" s="15"/>
      <c r="I1007" s="16"/>
      <c r="V1007" s="8">
        <f t="shared" si="88"/>
        <v>0</v>
      </c>
      <c r="W1007" s="1" t="str">
        <f t="shared" si="89"/>
        <v/>
      </c>
    </row>
    <row r="1008" spans="1:23" x14ac:dyDescent="0.3">
      <c r="A1008" s="72"/>
      <c r="B1008" s="15"/>
      <c r="C1008" s="15"/>
      <c r="D1008" s="15"/>
      <c r="E1008" s="15"/>
      <c r="F1008" s="15"/>
      <c r="G1008" s="15"/>
      <c r="H1008" s="15"/>
      <c r="I1008" s="16"/>
      <c r="V1008" s="8">
        <f t="shared" si="88"/>
        <v>0</v>
      </c>
      <c r="W1008" s="1" t="str">
        <f t="shared" si="89"/>
        <v/>
      </c>
    </row>
    <row r="1009" spans="1:23" x14ac:dyDescent="0.3">
      <c r="A1009" s="72"/>
      <c r="B1009" s="15"/>
      <c r="C1009" s="15"/>
      <c r="D1009" s="15"/>
      <c r="E1009" s="15"/>
      <c r="F1009" s="15"/>
      <c r="G1009" s="15"/>
      <c r="H1009" s="15"/>
      <c r="I1009" s="16"/>
      <c r="V1009" s="8">
        <f t="shared" si="88"/>
        <v>0</v>
      </c>
      <c r="W1009" s="1" t="str">
        <f t="shared" si="89"/>
        <v/>
      </c>
    </row>
    <row r="1010" spans="1:23" x14ac:dyDescent="0.3">
      <c r="A1010" s="72"/>
      <c r="B1010" s="15"/>
      <c r="C1010" s="15"/>
      <c r="D1010" s="15"/>
      <c r="E1010" s="15"/>
      <c r="F1010" s="15"/>
      <c r="G1010" s="15"/>
      <c r="H1010" s="15"/>
      <c r="I1010" s="16"/>
      <c r="V1010" s="8">
        <f t="shared" si="88"/>
        <v>0</v>
      </c>
      <c r="W1010" s="1" t="str">
        <f t="shared" si="89"/>
        <v/>
      </c>
    </row>
    <row r="1011" spans="1:23" x14ac:dyDescent="0.3">
      <c r="A1011" s="72"/>
      <c r="B1011" s="15"/>
      <c r="C1011" s="15"/>
      <c r="D1011" s="15"/>
      <c r="E1011" s="15"/>
      <c r="F1011" s="15"/>
      <c r="G1011" s="15"/>
      <c r="H1011" s="15"/>
      <c r="I1011" s="16"/>
      <c r="V1011" s="8">
        <f t="shared" si="88"/>
        <v>0</v>
      </c>
      <c r="W1011" s="1" t="str">
        <f t="shared" si="89"/>
        <v/>
      </c>
    </row>
    <row r="1012" spans="1:23" x14ac:dyDescent="0.3">
      <c r="A1012" s="72"/>
      <c r="B1012" s="15"/>
      <c r="C1012" s="15"/>
      <c r="D1012" s="15"/>
      <c r="E1012" s="15"/>
      <c r="F1012" s="15"/>
      <c r="G1012" s="15"/>
      <c r="H1012" s="15"/>
      <c r="I1012" s="16"/>
      <c r="V1012" s="8">
        <f t="shared" si="88"/>
        <v>0</v>
      </c>
      <c r="W1012" s="1" t="str">
        <f t="shared" si="89"/>
        <v/>
      </c>
    </row>
    <row r="1013" spans="1:23" x14ac:dyDescent="0.3">
      <c r="A1013" s="72"/>
      <c r="B1013" s="15"/>
      <c r="C1013" s="15"/>
      <c r="D1013" s="15"/>
      <c r="E1013" s="15"/>
      <c r="F1013" s="15"/>
      <c r="G1013" s="15"/>
      <c r="H1013" s="15"/>
      <c r="I1013" s="16"/>
      <c r="V1013" s="8">
        <f t="shared" si="88"/>
        <v>0</v>
      </c>
      <c r="W1013" s="1" t="str">
        <f t="shared" si="89"/>
        <v/>
      </c>
    </row>
    <row r="1014" spans="1:23" x14ac:dyDescent="0.3">
      <c r="A1014" s="72"/>
      <c r="B1014" s="15"/>
      <c r="C1014" s="15"/>
      <c r="D1014" s="15"/>
      <c r="E1014" s="15"/>
      <c r="F1014" s="15"/>
      <c r="G1014" s="15"/>
      <c r="H1014" s="15"/>
      <c r="I1014" s="16"/>
      <c r="V1014" s="8">
        <f t="shared" si="88"/>
        <v>0</v>
      </c>
      <c r="W1014" s="1" t="str">
        <f t="shared" si="89"/>
        <v/>
      </c>
    </row>
    <row r="1015" spans="1:23" x14ac:dyDescent="0.3">
      <c r="A1015" s="72"/>
      <c r="B1015" s="15"/>
      <c r="C1015" s="15"/>
      <c r="D1015" s="15"/>
      <c r="E1015" s="15"/>
      <c r="F1015" s="15"/>
      <c r="G1015" s="15"/>
      <c r="H1015" s="15"/>
      <c r="I1015" s="16"/>
      <c r="V1015" s="8">
        <f t="shared" si="88"/>
        <v>0</v>
      </c>
      <c r="W1015" s="1" t="str">
        <f t="shared" si="89"/>
        <v/>
      </c>
    </row>
    <row r="1016" spans="1:23" x14ac:dyDescent="0.3">
      <c r="A1016" s="72"/>
      <c r="B1016" s="15"/>
      <c r="C1016" s="15"/>
      <c r="D1016" s="15"/>
      <c r="E1016" s="15"/>
      <c r="F1016" s="15"/>
      <c r="G1016" s="15"/>
      <c r="H1016" s="15"/>
      <c r="I1016" s="16"/>
      <c r="V1016" s="8">
        <f t="shared" si="88"/>
        <v>0</v>
      </c>
      <c r="W1016" s="1" t="str">
        <f t="shared" si="89"/>
        <v/>
      </c>
    </row>
    <row r="1017" spans="1:23" x14ac:dyDescent="0.3">
      <c r="A1017" s="72"/>
      <c r="B1017" s="15"/>
      <c r="C1017" s="15"/>
      <c r="D1017" s="15"/>
      <c r="E1017" s="15"/>
      <c r="F1017" s="15"/>
      <c r="G1017" s="15"/>
      <c r="H1017" s="15"/>
      <c r="I1017" s="16"/>
      <c r="V1017" s="8">
        <f t="shared" si="88"/>
        <v>0</v>
      </c>
      <c r="W1017" s="1" t="str">
        <f t="shared" si="89"/>
        <v/>
      </c>
    </row>
    <row r="1018" spans="1:23" x14ac:dyDescent="0.3">
      <c r="A1018" s="72"/>
      <c r="B1018" s="15"/>
      <c r="C1018" s="15"/>
      <c r="D1018" s="15"/>
      <c r="E1018" s="15"/>
      <c r="F1018" s="15"/>
      <c r="G1018" s="15"/>
      <c r="H1018" s="15"/>
      <c r="I1018" s="16"/>
      <c r="V1018" s="8">
        <f t="shared" si="88"/>
        <v>0</v>
      </c>
      <c r="W1018" s="1" t="str">
        <f t="shared" si="89"/>
        <v/>
      </c>
    </row>
    <row r="1019" spans="1:23" x14ac:dyDescent="0.3">
      <c r="A1019" s="72"/>
      <c r="B1019" s="15"/>
      <c r="C1019" s="15"/>
      <c r="D1019" s="15"/>
      <c r="E1019" s="15"/>
      <c r="F1019" s="15"/>
      <c r="G1019" s="15"/>
      <c r="H1019" s="15"/>
      <c r="I1019" s="16"/>
      <c r="V1019" s="8">
        <f t="shared" si="88"/>
        <v>0</v>
      </c>
      <c r="W1019" s="1" t="str">
        <f t="shared" si="89"/>
        <v/>
      </c>
    </row>
    <row r="1020" spans="1:23" x14ac:dyDescent="0.3">
      <c r="A1020" s="72"/>
      <c r="B1020" s="15"/>
      <c r="C1020" s="15"/>
      <c r="D1020" s="15"/>
      <c r="E1020" s="15"/>
      <c r="F1020" s="15"/>
      <c r="G1020" s="15"/>
      <c r="H1020" s="15"/>
      <c r="I1020" s="16"/>
      <c r="V1020" s="8">
        <f t="shared" si="88"/>
        <v>0</v>
      </c>
      <c r="W1020" s="1" t="str">
        <f t="shared" si="89"/>
        <v/>
      </c>
    </row>
    <row r="1021" spans="1:23" x14ac:dyDescent="0.3">
      <c r="A1021" s="72"/>
      <c r="B1021" s="15"/>
      <c r="C1021" s="15"/>
      <c r="D1021" s="15"/>
      <c r="E1021" s="15"/>
      <c r="F1021" s="15"/>
      <c r="G1021" s="15"/>
      <c r="H1021" s="15"/>
      <c r="I1021" s="16"/>
      <c r="V1021" s="8">
        <f t="shared" si="88"/>
        <v>0</v>
      </c>
      <c r="W1021" s="1" t="str">
        <f t="shared" si="89"/>
        <v/>
      </c>
    </row>
    <row r="1022" spans="1:23" x14ac:dyDescent="0.3">
      <c r="A1022" s="72"/>
      <c r="B1022" s="15"/>
      <c r="C1022" s="15"/>
      <c r="D1022" s="15"/>
      <c r="E1022" s="15"/>
      <c r="F1022" s="15"/>
      <c r="G1022" s="15"/>
      <c r="H1022" s="15"/>
      <c r="I1022" s="16"/>
      <c r="V1022" s="8">
        <f t="shared" si="88"/>
        <v>0</v>
      </c>
      <c r="W1022" s="1" t="str">
        <f t="shared" si="89"/>
        <v/>
      </c>
    </row>
    <row r="1023" spans="1:23" x14ac:dyDescent="0.3">
      <c r="A1023" s="72"/>
      <c r="B1023" s="15"/>
      <c r="C1023" s="15"/>
      <c r="D1023" s="15"/>
      <c r="E1023" s="15"/>
      <c r="F1023" s="15"/>
      <c r="G1023" s="15"/>
      <c r="H1023" s="15"/>
      <c r="I1023" s="16"/>
      <c r="V1023" s="8">
        <f t="shared" si="88"/>
        <v>0</v>
      </c>
      <c r="W1023" s="1" t="str">
        <f t="shared" si="89"/>
        <v/>
      </c>
    </row>
    <row r="1024" spans="1:23" x14ac:dyDescent="0.3">
      <c r="A1024" s="72"/>
      <c r="B1024" s="15"/>
      <c r="C1024" s="15"/>
      <c r="D1024" s="15"/>
      <c r="E1024" s="15"/>
      <c r="F1024" s="15"/>
      <c r="G1024" s="15"/>
      <c r="H1024" s="15"/>
      <c r="I1024" s="16"/>
      <c r="V1024" s="8">
        <f t="shared" si="88"/>
        <v>0</v>
      </c>
      <c r="W1024" s="1" t="str">
        <f t="shared" si="89"/>
        <v/>
      </c>
    </row>
    <row r="1025" spans="1:23" x14ac:dyDescent="0.3">
      <c r="A1025" s="72"/>
      <c r="B1025" s="15"/>
      <c r="C1025" s="15"/>
      <c r="D1025" s="15"/>
      <c r="E1025" s="15"/>
      <c r="F1025" s="15"/>
      <c r="G1025" s="15"/>
      <c r="H1025" s="15"/>
      <c r="I1025" s="16"/>
      <c r="V1025" s="8">
        <f t="shared" si="88"/>
        <v>0</v>
      </c>
      <c r="W1025" s="1" t="str">
        <f t="shared" si="89"/>
        <v/>
      </c>
    </row>
    <row r="1026" spans="1:23" x14ac:dyDescent="0.3">
      <c r="A1026" s="72"/>
      <c r="B1026" s="15"/>
      <c r="C1026" s="15"/>
      <c r="D1026" s="15"/>
      <c r="E1026" s="15"/>
      <c r="F1026" s="15"/>
      <c r="G1026" s="15"/>
      <c r="H1026" s="15"/>
      <c r="I1026" s="16"/>
      <c r="V1026" s="8">
        <f t="shared" si="88"/>
        <v>0</v>
      </c>
      <c r="W1026" s="1" t="str">
        <f t="shared" si="89"/>
        <v/>
      </c>
    </row>
    <row r="1027" spans="1:23" x14ac:dyDescent="0.3">
      <c r="A1027" s="72"/>
      <c r="B1027" s="15"/>
      <c r="C1027" s="15"/>
      <c r="D1027" s="15"/>
      <c r="E1027" s="15"/>
      <c r="F1027" s="15"/>
      <c r="G1027" s="15"/>
      <c r="H1027" s="15"/>
      <c r="I1027" s="16"/>
      <c r="V1027" s="8">
        <f t="shared" si="88"/>
        <v>0</v>
      </c>
      <c r="W1027" s="1" t="str">
        <f t="shared" si="89"/>
        <v/>
      </c>
    </row>
    <row r="1028" spans="1:23" x14ac:dyDescent="0.3">
      <c r="A1028" s="72"/>
      <c r="B1028" s="15"/>
      <c r="C1028" s="15"/>
      <c r="D1028" s="15"/>
      <c r="E1028" s="15"/>
      <c r="F1028" s="15"/>
      <c r="G1028" s="15"/>
      <c r="H1028" s="15"/>
      <c r="I1028" s="16"/>
      <c r="V1028" s="8">
        <f t="shared" si="88"/>
        <v>0</v>
      </c>
      <c r="W1028" s="1" t="str">
        <f t="shared" si="89"/>
        <v/>
      </c>
    </row>
    <row r="1029" spans="1:23" x14ac:dyDescent="0.3">
      <c r="A1029" s="72"/>
      <c r="B1029" s="15"/>
      <c r="C1029" s="15"/>
      <c r="D1029" s="15"/>
      <c r="E1029" s="15"/>
      <c r="F1029" s="15"/>
      <c r="G1029" s="15"/>
      <c r="H1029" s="15"/>
      <c r="I1029" s="16"/>
      <c r="V1029" s="8">
        <f t="shared" si="88"/>
        <v>0</v>
      </c>
      <c r="W1029" s="1" t="str">
        <f t="shared" si="89"/>
        <v/>
      </c>
    </row>
    <row r="1030" spans="1:23" x14ac:dyDescent="0.3">
      <c r="A1030" s="72"/>
      <c r="B1030" s="15"/>
      <c r="C1030" s="15"/>
      <c r="D1030" s="15"/>
      <c r="E1030" s="15"/>
      <c r="F1030" s="15"/>
      <c r="G1030" s="15"/>
      <c r="H1030" s="15"/>
      <c r="I1030" s="16"/>
      <c r="V1030" s="8">
        <f t="shared" si="88"/>
        <v>0</v>
      </c>
      <c r="W1030" s="1" t="str">
        <f t="shared" si="89"/>
        <v/>
      </c>
    </row>
    <row r="1031" spans="1:23" x14ac:dyDescent="0.3">
      <c r="A1031" s="72"/>
      <c r="B1031" s="15"/>
      <c r="C1031" s="15"/>
      <c r="D1031" s="15"/>
      <c r="E1031" s="15"/>
      <c r="F1031" s="15"/>
      <c r="G1031" s="15"/>
      <c r="H1031" s="15"/>
      <c r="I1031" s="16"/>
      <c r="V1031" s="8">
        <f t="shared" si="88"/>
        <v>0</v>
      </c>
      <c r="W1031" s="1" t="str">
        <f t="shared" si="89"/>
        <v/>
      </c>
    </row>
    <row r="1032" spans="1:23" x14ac:dyDescent="0.3">
      <c r="A1032" s="72"/>
      <c r="B1032" s="15"/>
      <c r="C1032" s="15"/>
      <c r="D1032" s="15"/>
      <c r="E1032" s="15"/>
      <c r="F1032" s="15"/>
      <c r="G1032" s="15"/>
      <c r="H1032" s="15"/>
      <c r="I1032" s="16"/>
      <c r="V1032" s="8">
        <f t="shared" si="88"/>
        <v>0</v>
      </c>
      <c r="W1032" s="1" t="str">
        <f t="shared" si="89"/>
        <v/>
      </c>
    </row>
    <row r="1033" spans="1:23" x14ac:dyDescent="0.3">
      <c r="A1033" s="72"/>
      <c r="B1033" s="15"/>
      <c r="C1033" s="15"/>
      <c r="D1033" s="15"/>
      <c r="E1033" s="15"/>
      <c r="F1033" s="15"/>
      <c r="G1033" s="15"/>
      <c r="H1033" s="15"/>
      <c r="I1033" s="16"/>
      <c r="V1033" s="8">
        <f t="shared" si="88"/>
        <v>0</v>
      </c>
      <c r="W1033" s="1" t="str">
        <f t="shared" si="89"/>
        <v/>
      </c>
    </row>
    <row r="1034" spans="1:23" x14ac:dyDescent="0.3">
      <c r="A1034" s="72"/>
      <c r="B1034" s="15"/>
      <c r="C1034" s="15"/>
      <c r="D1034" s="15"/>
      <c r="E1034" s="15"/>
      <c r="F1034" s="15"/>
      <c r="G1034" s="15"/>
      <c r="H1034" s="15"/>
      <c r="I1034" s="16"/>
      <c r="V1034" s="8">
        <f t="shared" si="88"/>
        <v>0</v>
      </c>
      <c r="W1034" s="1" t="str">
        <f t="shared" si="89"/>
        <v/>
      </c>
    </row>
    <row r="1035" spans="1:23" x14ac:dyDescent="0.3">
      <c r="A1035" s="72"/>
      <c r="B1035" s="15"/>
      <c r="C1035" s="15"/>
      <c r="D1035" s="15"/>
      <c r="E1035" s="15"/>
      <c r="F1035" s="15"/>
      <c r="G1035" s="15"/>
      <c r="H1035" s="15"/>
      <c r="I1035" s="16"/>
      <c r="V1035" s="8">
        <f t="shared" si="88"/>
        <v>0</v>
      </c>
      <c r="W1035" s="1" t="str">
        <f t="shared" si="89"/>
        <v/>
      </c>
    </row>
    <row r="1036" spans="1:23" x14ac:dyDescent="0.3">
      <c r="A1036" s="72"/>
      <c r="B1036" s="15"/>
      <c r="C1036" s="15"/>
      <c r="D1036" s="15"/>
      <c r="E1036" s="15"/>
      <c r="F1036" s="15"/>
      <c r="G1036" s="15"/>
      <c r="H1036" s="15"/>
      <c r="I1036" s="16"/>
      <c r="V1036" s="8">
        <f t="shared" ref="V1036:V1099" si="90">IF(A1036&lt;&gt;"",MIN(H1036,B1036-D1036),0)</f>
        <v>0</v>
      </c>
      <c r="W1036" s="1" t="str">
        <f t="shared" ref="W1036:W1099" si="91">IF(A1036&lt;&gt;"",1,"")</f>
        <v/>
      </c>
    </row>
    <row r="1037" spans="1:23" x14ac:dyDescent="0.3">
      <c r="A1037" s="72"/>
      <c r="B1037" s="15"/>
      <c r="C1037" s="15"/>
      <c r="D1037" s="15"/>
      <c r="E1037" s="15"/>
      <c r="F1037" s="15"/>
      <c r="G1037" s="15"/>
      <c r="H1037" s="15"/>
      <c r="I1037" s="16"/>
      <c r="V1037" s="8">
        <f t="shared" si="90"/>
        <v>0</v>
      </c>
      <c r="W1037" s="1" t="str">
        <f t="shared" si="91"/>
        <v/>
      </c>
    </row>
    <row r="1038" spans="1:23" x14ac:dyDescent="0.3">
      <c r="A1038" s="72"/>
      <c r="B1038" s="15"/>
      <c r="C1038" s="15"/>
      <c r="D1038" s="15"/>
      <c r="E1038" s="15"/>
      <c r="F1038" s="15"/>
      <c r="G1038" s="15"/>
      <c r="H1038" s="15"/>
      <c r="I1038" s="16"/>
      <c r="V1038" s="8">
        <f t="shared" si="90"/>
        <v>0</v>
      </c>
      <c r="W1038" s="1" t="str">
        <f t="shared" si="91"/>
        <v/>
      </c>
    </row>
    <row r="1039" spans="1:23" x14ac:dyDescent="0.3">
      <c r="A1039" s="72"/>
      <c r="B1039" s="15"/>
      <c r="C1039" s="15"/>
      <c r="D1039" s="15"/>
      <c r="E1039" s="15"/>
      <c r="F1039" s="15"/>
      <c r="G1039" s="15"/>
      <c r="H1039" s="15"/>
      <c r="I1039" s="16"/>
      <c r="V1039" s="8">
        <f t="shared" si="90"/>
        <v>0</v>
      </c>
      <c r="W1039" s="1" t="str">
        <f t="shared" si="91"/>
        <v/>
      </c>
    </row>
    <row r="1040" spans="1:23" x14ac:dyDescent="0.3">
      <c r="A1040" s="72"/>
      <c r="B1040" s="15"/>
      <c r="C1040" s="15"/>
      <c r="D1040" s="15"/>
      <c r="E1040" s="15"/>
      <c r="F1040" s="15"/>
      <c r="G1040" s="15"/>
      <c r="H1040" s="15"/>
      <c r="I1040" s="16"/>
      <c r="V1040" s="8">
        <f t="shared" si="90"/>
        <v>0</v>
      </c>
      <c r="W1040" s="1" t="str">
        <f t="shared" si="91"/>
        <v/>
      </c>
    </row>
    <row r="1041" spans="1:23" x14ac:dyDescent="0.3">
      <c r="A1041" s="72"/>
      <c r="B1041" s="15"/>
      <c r="C1041" s="15"/>
      <c r="D1041" s="15"/>
      <c r="E1041" s="15"/>
      <c r="F1041" s="15"/>
      <c r="G1041" s="15"/>
      <c r="H1041" s="15"/>
      <c r="I1041" s="16"/>
      <c r="V1041" s="8">
        <f t="shared" si="90"/>
        <v>0</v>
      </c>
      <c r="W1041" s="1" t="str">
        <f t="shared" si="91"/>
        <v/>
      </c>
    </row>
    <row r="1042" spans="1:23" x14ac:dyDescent="0.3">
      <c r="A1042" s="72"/>
      <c r="B1042" s="15"/>
      <c r="C1042" s="15"/>
      <c r="D1042" s="15"/>
      <c r="E1042" s="15"/>
      <c r="F1042" s="15"/>
      <c r="G1042" s="15"/>
      <c r="H1042" s="15"/>
      <c r="I1042" s="16"/>
      <c r="V1042" s="8">
        <f t="shared" si="90"/>
        <v>0</v>
      </c>
      <c r="W1042" s="1" t="str">
        <f t="shared" si="91"/>
        <v/>
      </c>
    </row>
    <row r="1043" spans="1:23" x14ac:dyDescent="0.3">
      <c r="A1043" s="72"/>
      <c r="B1043" s="15"/>
      <c r="C1043" s="15"/>
      <c r="D1043" s="15"/>
      <c r="E1043" s="15"/>
      <c r="F1043" s="15"/>
      <c r="G1043" s="15"/>
      <c r="H1043" s="15"/>
      <c r="I1043" s="16"/>
      <c r="V1043" s="8">
        <f t="shared" si="90"/>
        <v>0</v>
      </c>
      <c r="W1043" s="1" t="str">
        <f t="shared" si="91"/>
        <v/>
      </c>
    </row>
    <row r="1044" spans="1:23" x14ac:dyDescent="0.3">
      <c r="A1044" s="72"/>
      <c r="B1044" s="15"/>
      <c r="C1044" s="15"/>
      <c r="D1044" s="15"/>
      <c r="E1044" s="15"/>
      <c r="F1044" s="15"/>
      <c r="G1044" s="15"/>
      <c r="H1044" s="15"/>
      <c r="I1044" s="16"/>
      <c r="V1044" s="8">
        <f t="shared" si="90"/>
        <v>0</v>
      </c>
      <c r="W1044" s="1" t="str">
        <f t="shared" si="91"/>
        <v/>
      </c>
    </row>
    <row r="1045" spans="1:23" x14ac:dyDescent="0.3">
      <c r="A1045" s="72"/>
      <c r="B1045" s="15"/>
      <c r="C1045" s="15"/>
      <c r="D1045" s="15"/>
      <c r="E1045" s="15"/>
      <c r="F1045" s="15"/>
      <c r="G1045" s="15"/>
      <c r="H1045" s="15"/>
      <c r="I1045" s="16"/>
      <c r="V1045" s="8">
        <f t="shared" si="90"/>
        <v>0</v>
      </c>
      <c r="W1045" s="1" t="str">
        <f t="shared" si="91"/>
        <v/>
      </c>
    </row>
    <row r="1046" spans="1:23" x14ac:dyDescent="0.3">
      <c r="A1046" s="72"/>
      <c r="B1046" s="15"/>
      <c r="C1046" s="15"/>
      <c r="D1046" s="15"/>
      <c r="E1046" s="15"/>
      <c r="F1046" s="15"/>
      <c r="G1046" s="15"/>
      <c r="H1046" s="15"/>
      <c r="I1046" s="16"/>
      <c r="V1046" s="8">
        <f t="shared" si="90"/>
        <v>0</v>
      </c>
      <c r="W1046" s="1" t="str">
        <f t="shared" si="91"/>
        <v/>
      </c>
    </row>
    <row r="1047" spans="1:23" x14ac:dyDescent="0.3">
      <c r="A1047" s="72"/>
      <c r="B1047" s="15"/>
      <c r="C1047" s="15"/>
      <c r="D1047" s="15"/>
      <c r="E1047" s="15"/>
      <c r="F1047" s="15"/>
      <c r="G1047" s="15"/>
      <c r="H1047" s="15"/>
      <c r="I1047" s="16"/>
      <c r="V1047" s="8">
        <f t="shared" si="90"/>
        <v>0</v>
      </c>
      <c r="W1047" s="1" t="str">
        <f t="shared" si="91"/>
        <v/>
      </c>
    </row>
    <row r="1048" spans="1:23" x14ac:dyDescent="0.3">
      <c r="A1048" s="72"/>
      <c r="B1048" s="15"/>
      <c r="C1048" s="15"/>
      <c r="D1048" s="15"/>
      <c r="E1048" s="15"/>
      <c r="F1048" s="15"/>
      <c r="G1048" s="15"/>
      <c r="H1048" s="15"/>
      <c r="I1048" s="16"/>
      <c r="V1048" s="8">
        <f t="shared" si="90"/>
        <v>0</v>
      </c>
      <c r="W1048" s="1" t="str">
        <f t="shared" si="91"/>
        <v/>
      </c>
    </row>
    <row r="1049" spans="1:23" x14ac:dyDescent="0.3">
      <c r="A1049" s="72"/>
      <c r="B1049" s="15"/>
      <c r="C1049" s="15"/>
      <c r="D1049" s="15"/>
      <c r="E1049" s="15"/>
      <c r="F1049" s="15"/>
      <c r="G1049" s="15"/>
      <c r="H1049" s="15"/>
      <c r="I1049" s="16"/>
      <c r="V1049" s="8">
        <f t="shared" si="90"/>
        <v>0</v>
      </c>
      <c r="W1049" s="1" t="str">
        <f t="shared" si="91"/>
        <v/>
      </c>
    </row>
    <row r="1050" spans="1:23" x14ac:dyDescent="0.3">
      <c r="A1050" s="72"/>
      <c r="B1050" s="15"/>
      <c r="C1050" s="15"/>
      <c r="D1050" s="15"/>
      <c r="E1050" s="15"/>
      <c r="F1050" s="15"/>
      <c r="G1050" s="15"/>
      <c r="H1050" s="15"/>
      <c r="I1050" s="16"/>
      <c r="V1050" s="8">
        <f t="shared" si="90"/>
        <v>0</v>
      </c>
      <c r="W1050" s="1" t="str">
        <f t="shared" si="91"/>
        <v/>
      </c>
    </row>
    <row r="1051" spans="1:23" x14ac:dyDescent="0.3">
      <c r="A1051" s="72"/>
      <c r="B1051" s="15"/>
      <c r="C1051" s="15"/>
      <c r="D1051" s="15"/>
      <c r="E1051" s="15"/>
      <c r="F1051" s="15"/>
      <c r="G1051" s="15"/>
      <c r="H1051" s="15"/>
      <c r="I1051" s="16"/>
      <c r="V1051" s="8">
        <f t="shared" si="90"/>
        <v>0</v>
      </c>
      <c r="W1051" s="1" t="str">
        <f t="shared" si="91"/>
        <v/>
      </c>
    </row>
    <row r="1052" spans="1:23" x14ac:dyDescent="0.3">
      <c r="A1052" s="72"/>
      <c r="B1052" s="15"/>
      <c r="C1052" s="15"/>
      <c r="D1052" s="15"/>
      <c r="E1052" s="15"/>
      <c r="F1052" s="15"/>
      <c r="G1052" s="15"/>
      <c r="H1052" s="15"/>
      <c r="I1052" s="16"/>
      <c r="V1052" s="8">
        <f t="shared" si="90"/>
        <v>0</v>
      </c>
      <c r="W1052" s="1" t="str">
        <f t="shared" si="91"/>
        <v/>
      </c>
    </row>
    <row r="1053" spans="1:23" x14ac:dyDescent="0.3">
      <c r="A1053" s="72"/>
      <c r="B1053" s="15"/>
      <c r="C1053" s="15"/>
      <c r="D1053" s="15"/>
      <c r="E1053" s="15"/>
      <c r="F1053" s="15"/>
      <c r="G1053" s="15"/>
      <c r="H1053" s="15"/>
      <c r="I1053" s="16"/>
      <c r="V1053" s="8">
        <f t="shared" si="90"/>
        <v>0</v>
      </c>
      <c r="W1053" s="1" t="str">
        <f t="shared" si="91"/>
        <v/>
      </c>
    </row>
    <row r="1054" spans="1:23" x14ac:dyDescent="0.3">
      <c r="A1054" s="72"/>
      <c r="B1054" s="15"/>
      <c r="C1054" s="15"/>
      <c r="D1054" s="15"/>
      <c r="E1054" s="15"/>
      <c r="F1054" s="15"/>
      <c r="G1054" s="15"/>
      <c r="H1054" s="15"/>
      <c r="I1054" s="16"/>
      <c r="V1054" s="8">
        <f t="shared" si="90"/>
        <v>0</v>
      </c>
      <c r="W1054" s="1" t="str">
        <f t="shared" si="91"/>
        <v/>
      </c>
    </row>
    <row r="1055" spans="1:23" x14ac:dyDescent="0.3">
      <c r="A1055" s="72"/>
      <c r="B1055" s="15"/>
      <c r="C1055" s="15"/>
      <c r="D1055" s="15"/>
      <c r="E1055" s="15"/>
      <c r="F1055" s="15"/>
      <c r="G1055" s="15"/>
      <c r="H1055" s="15"/>
      <c r="I1055" s="16"/>
      <c r="V1055" s="8">
        <f t="shared" si="90"/>
        <v>0</v>
      </c>
      <c r="W1055" s="1" t="str">
        <f t="shared" si="91"/>
        <v/>
      </c>
    </row>
    <row r="1056" spans="1:23" x14ac:dyDescent="0.3">
      <c r="A1056" s="72"/>
      <c r="B1056" s="15"/>
      <c r="C1056" s="15"/>
      <c r="D1056" s="15"/>
      <c r="E1056" s="15"/>
      <c r="F1056" s="15"/>
      <c r="G1056" s="15"/>
      <c r="H1056" s="15"/>
      <c r="I1056" s="16"/>
      <c r="V1056" s="8">
        <f t="shared" si="90"/>
        <v>0</v>
      </c>
      <c r="W1056" s="1" t="str">
        <f t="shared" si="91"/>
        <v/>
      </c>
    </row>
    <row r="1057" spans="1:23" x14ac:dyDescent="0.3">
      <c r="A1057" s="72"/>
      <c r="B1057" s="15"/>
      <c r="C1057" s="15"/>
      <c r="D1057" s="15"/>
      <c r="E1057" s="15"/>
      <c r="F1057" s="15"/>
      <c r="G1057" s="15"/>
      <c r="H1057" s="15"/>
      <c r="I1057" s="16"/>
      <c r="V1057" s="8">
        <f t="shared" si="90"/>
        <v>0</v>
      </c>
      <c r="W1057" s="1" t="str">
        <f t="shared" si="91"/>
        <v/>
      </c>
    </row>
    <row r="1058" spans="1:23" x14ac:dyDescent="0.3">
      <c r="A1058" s="72"/>
      <c r="B1058" s="15"/>
      <c r="C1058" s="15"/>
      <c r="D1058" s="15"/>
      <c r="E1058" s="15"/>
      <c r="F1058" s="15"/>
      <c r="G1058" s="15"/>
      <c r="H1058" s="15"/>
      <c r="I1058" s="16"/>
      <c r="V1058" s="8">
        <f t="shared" si="90"/>
        <v>0</v>
      </c>
      <c r="W1058" s="1" t="str">
        <f t="shared" si="91"/>
        <v/>
      </c>
    </row>
    <row r="1059" spans="1:23" x14ac:dyDescent="0.3">
      <c r="A1059" s="72"/>
      <c r="B1059" s="15"/>
      <c r="C1059" s="15"/>
      <c r="D1059" s="15"/>
      <c r="E1059" s="15"/>
      <c r="F1059" s="15"/>
      <c r="G1059" s="15"/>
      <c r="H1059" s="15"/>
      <c r="I1059" s="16"/>
      <c r="V1059" s="8">
        <f t="shared" si="90"/>
        <v>0</v>
      </c>
      <c r="W1059" s="1" t="str">
        <f t="shared" si="91"/>
        <v/>
      </c>
    </row>
    <row r="1060" spans="1:23" x14ac:dyDescent="0.3">
      <c r="A1060" s="72"/>
      <c r="B1060" s="15"/>
      <c r="C1060" s="15"/>
      <c r="D1060" s="15"/>
      <c r="E1060" s="15"/>
      <c r="F1060" s="15"/>
      <c r="G1060" s="15"/>
      <c r="H1060" s="15"/>
      <c r="I1060" s="16"/>
      <c r="V1060" s="8">
        <f t="shared" si="90"/>
        <v>0</v>
      </c>
      <c r="W1060" s="1" t="str">
        <f t="shared" si="91"/>
        <v/>
      </c>
    </row>
    <row r="1061" spans="1:23" x14ac:dyDescent="0.3">
      <c r="A1061" s="72"/>
      <c r="B1061" s="15"/>
      <c r="C1061" s="15"/>
      <c r="D1061" s="15"/>
      <c r="E1061" s="15"/>
      <c r="F1061" s="15"/>
      <c r="G1061" s="15"/>
      <c r="H1061" s="15"/>
      <c r="I1061" s="16"/>
      <c r="V1061" s="8">
        <f t="shared" si="90"/>
        <v>0</v>
      </c>
      <c r="W1061" s="1" t="str">
        <f t="shared" si="91"/>
        <v/>
      </c>
    </row>
    <row r="1062" spans="1:23" x14ac:dyDescent="0.3">
      <c r="A1062" s="72"/>
      <c r="B1062" s="15"/>
      <c r="C1062" s="15"/>
      <c r="D1062" s="15"/>
      <c r="E1062" s="15"/>
      <c r="F1062" s="15"/>
      <c r="G1062" s="15"/>
      <c r="H1062" s="15"/>
      <c r="I1062" s="16"/>
      <c r="V1062" s="8">
        <f t="shared" si="90"/>
        <v>0</v>
      </c>
      <c r="W1062" s="1" t="str">
        <f t="shared" si="91"/>
        <v/>
      </c>
    </row>
    <row r="1063" spans="1:23" x14ac:dyDescent="0.3">
      <c r="A1063" s="72"/>
      <c r="B1063" s="15"/>
      <c r="C1063" s="15"/>
      <c r="D1063" s="15"/>
      <c r="E1063" s="15"/>
      <c r="F1063" s="15"/>
      <c r="G1063" s="15"/>
      <c r="H1063" s="15"/>
      <c r="I1063" s="16"/>
      <c r="V1063" s="8">
        <f t="shared" si="90"/>
        <v>0</v>
      </c>
      <c r="W1063" s="1" t="str">
        <f t="shared" si="91"/>
        <v/>
      </c>
    </row>
    <row r="1064" spans="1:23" x14ac:dyDescent="0.3">
      <c r="A1064" s="72"/>
      <c r="B1064" s="15"/>
      <c r="C1064" s="15"/>
      <c r="D1064" s="15"/>
      <c r="E1064" s="15"/>
      <c r="F1064" s="15"/>
      <c r="G1064" s="15"/>
      <c r="H1064" s="15"/>
      <c r="I1064" s="16"/>
      <c r="V1064" s="8">
        <f t="shared" si="90"/>
        <v>0</v>
      </c>
      <c r="W1064" s="1" t="str">
        <f t="shared" si="91"/>
        <v/>
      </c>
    </row>
    <row r="1065" spans="1:23" x14ac:dyDescent="0.3">
      <c r="A1065" s="72"/>
      <c r="B1065" s="15"/>
      <c r="C1065" s="15"/>
      <c r="D1065" s="15"/>
      <c r="E1065" s="15"/>
      <c r="F1065" s="15"/>
      <c r="G1065" s="15"/>
      <c r="H1065" s="15"/>
      <c r="I1065" s="16"/>
      <c r="V1065" s="8">
        <f t="shared" si="90"/>
        <v>0</v>
      </c>
      <c r="W1065" s="1" t="str">
        <f t="shared" si="91"/>
        <v/>
      </c>
    </row>
    <row r="1066" spans="1:23" x14ac:dyDescent="0.3">
      <c r="A1066" s="72"/>
      <c r="B1066" s="15"/>
      <c r="C1066" s="15"/>
      <c r="D1066" s="15"/>
      <c r="E1066" s="15"/>
      <c r="F1066" s="15"/>
      <c r="G1066" s="15"/>
      <c r="H1066" s="15"/>
      <c r="I1066" s="16"/>
      <c r="V1066" s="8">
        <f t="shared" si="90"/>
        <v>0</v>
      </c>
      <c r="W1066" s="1" t="str">
        <f t="shared" si="91"/>
        <v/>
      </c>
    </row>
    <row r="1067" spans="1:23" x14ac:dyDescent="0.3">
      <c r="A1067" s="72"/>
      <c r="B1067" s="15"/>
      <c r="C1067" s="15"/>
      <c r="D1067" s="15"/>
      <c r="E1067" s="15"/>
      <c r="F1067" s="15"/>
      <c r="G1067" s="15"/>
      <c r="H1067" s="15"/>
      <c r="I1067" s="16"/>
      <c r="V1067" s="8">
        <f t="shared" si="90"/>
        <v>0</v>
      </c>
      <c r="W1067" s="1" t="str">
        <f t="shared" si="91"/>
        <v/>
      </c>
    </row>
    <row r="1068" spans="1:23" x14ac:dyDescent="0.3">
      <c r="A1068" s="72"/>
      <c r="B1068" s="15"/>
      <c r="C1068" s="15"/>
      <c r="D1068" s="15"/>
      <c r="E1068" s="15"/>
      <c r="F1068" s="15"/>
      <c r="G1068" s="15"/>
      <c r="H1068" s="15"/>
      <c r="I1068" s="16"/>
      <c r="V1068" s="8">
        <f t="shared" si="90"/>
        <v>0</v>
      </c>
      <c r="W1068" s="1" t="str">
        <f t="shared" si="91"/>
        <v/>
      </c>
    </row>
    <row r="1069" spans="1:23" x14ac:dyDescent="0.3">
      <c r="A1069" s="72"/>
      <c r="B1069" s="15"/>
      <c r="C1069" s="15"/>
      <c r="D1069" s="15"/>
      <c r="E1069" s="15"/>
      <c r="F1069" s="15"/>
      <c r="G1069" s="15"/>
      <c r="H1069" s="15"/>
      <c r="I1069" s="16"/>
      <c r="V1069" s="8">
        <f t="shared" si="90"/>
        <v>0</v>
      </c>
      <c r="W1069" s="1" t="str">
        <f t="shared" si="91"/>
        <v/>
      </c>
    </row>
    <row r="1070" spans="1:23" x14ac:dyDescent="0.3">
      <c r="A1070" s="72"/>
      <c r="B1070" s="15"/>
      <c r="C1070" s="15"/>
      <c r="D1070" s="15"/>
      <c r="E1070" s="15"/>
      <c r="F1070" s="15"/>
      <c r="G1070" s="15"/>
      <c r="H1070" s="15"/>
      <c r="I1070" s="16"/>
      <c r="V1070" s="8">
        <f t="shared" si="90"/>
        <v>0</v>
      </c>
      <c r="W1070" s="1" t="str">
        <f t="shared" si="91"/>
        <v/>
      </c>
    </row>
    <row r="1071" spans="1:23" x14ac:dyDescent="0.3">
      <c r="A1071" s="72"/>
      <c r="B1071" s="15"/>
      <c r="C1071" s="15"/>
      <c r="D1071" s="15"/>
      <c r="E1071" s="15"/>
      <c r="F1071" s="15"/>
      <c r="G1071" s="15"/>
      <c r="H1071" s="15"/>
      <c r="I1071" s="16"/>
      <c r="V1071" s="8">
        <f t="shared" si="90"/>
        <v>0</v>
      </c>
      <c r="W1071" s="1" t="str">
        <f t="shared" si="91"/>
        <v/>
      </c>
    </row>
    <row r="1072" spans="1:23" x14ac:dyDescent="0.3">
      <c r="A1072" s="72"/>
      <c r="B1072" s="15"/>
      <c r="C1072" s="15"/>
      <c r="D1072" s="15"/>
      <c r="E1072" s="15"/>
      <c r="F1072" s="15"/>
      <c r="G1072" s="15"/>
      <c r="H1072" s="15"/>
      <c r="I1072" s="16"/>
      <c r="V1072" s="8">
        <f t="shared" si="90"/>
        <v>0</v>
      </c>
      <c r="W1072" s="1" t="str">
        <f t="shared" si="91"/>
        <v/>
      </c>
    </row>
    <row r="1073" spans="1:23" x14ac:dyDescent="0.3">
      <c r="A1073" s="72"/>
      <c r="B1073" s="15"/>
      <c r="C1073" s="15"/>
      <c r="D1073" s="15"/>
      <c r="E1073" s="15"/>
      <c r="F1073" s="15"/>
      <c r="G1073" s="15"/>
      <c r="H1073" s="15"/>
      <c r="I1073" s="16"/>
      <c r="V1073" s="8">
        <f t="shared" si="90"/>
        <v>0</v>
      </c>
      <c r="W1073" s="1" t="str">
        <f t="shared" si="91"/>
        <v/>
      </c>
    </row>
    <row r="1074" spans="1:23" x14ac:dyDescent="0.3">
      <c r="A1074" s="72"/>
      <c r="B1074" s="15"/>
      <c r="C1074" s="15"/>
      <c r="D1074" s="15"/>
      <c r="E1074" s="15"/>
      <c r="F1074" s="15"/>
      <c r="G1074" s="15"/>
      <c r="H1074" s="15"/>
      <c r="I1074" s="16"/>
      <c r="V1074" s="8">
        <f t="shared" si="90"/>
        <v>0</v>
      </c>
      <c r="W1074" s="1" t="str">
        <f t="shared" si="91"/>
        <v/>
      </c>
    </row>
    <row r="1075" spans="1:23" x14ac:dyDescent="0.3">
      <c r="A1075" s="72"/>
      <c r="B1075" s="15"/>
      <c r="C1075" s="15"/>
      <c r="D1075" s="15"/>
      <c r="E1075" s="15"/>
      <c r="F1075" s="15"/>
      <c r="G1075" s="15"/>
      <c r="H1075" s="15"/>
      <c r="I1075" s="16"/>
      <c r="V1075" s="8">
        <f t="shared" si="90"/>
        <v>0</v>
      </c>
      <c r="W1075" s="1" t="str">
        <f t="shared" si="91"/>
        <v/>
      </c>
    </row>
    <row r="1076" spans="1:23" x14ac:dyDescent="0.3">
      <c r="A1076" s="72"/>
      <c r="B1076" s="15"/>
      <c r="C1076" s="15"/>
      <c r="D1076" s="15"/>
      <c r="E1076" s="15"/>
      <c r="F1076" s="15"/>
      <c r="G1076" s="15"/>
      <c r="H1076" s="15"/>
      <c r="I1076" s="16"/>
      <c r="V1076" s="8">
        <f t="shared" si="90"/>
        <v>0</v>
      </c>
      <c r="W1076" s="1" t="str">
        <f t="shared" si="91"/>
        <v/>
      </c>
    </row>
    <row r="1077" spans="1:23" x14ac:dyDescent="0.3">
      <c r="A1077" s="72"/>
      <c r="B1077" s="15"/>
      <c r="C1077" s="15"/>
      <c r="D1077" s="15"/>
      <c r="E1077" s="15"/>
      <c r="F1077" s="15"/>
      <c r="G1077" s="15"/>
      <c r="H1077" s="15"/>
      <c r="I1077" s="16"/>
      <c r="V1077" s="8">
        <f t="shared" si="90"/>
        <v>0</v>
      </c>
      <c r="W1077" s="1" t="str">
        <f t="shared" si="91"/>
        <v/>
      </c>
    </row>
    <row r="1078" spans="1:23" x14ac:dyDescent="0.3">
      <c r="A1078" s="72"/>
      <c r="B1078" s="15"/>
      <c r="C1078" s="15"/>
      <c r="D1078" s="15"/>
      <c r="E1078" s="15"/>
      <c r="F1078" s="15"/>
      <c r="G1078" s="15"/>
      <c r="H1078" s="15"/>
      <c r="I1078" s="16"/>
      <c r="V1078" s="8">
        <f t="shared" si="90"/>
        <v>0</v>
      </c>
      <c r="W1078" s="1" t="str">
        <f t="shared" si="91"/>
        <v/>
      </c>
    </row>
    <row r="1079" spans="1:23" x14ac:dyDescent="0.3">
      <c r="A1079" s="72"/>
      <c r="B1079" s="15"/>
      <c r="C1079" s="15"/>
      <c r="D1079" s="15"/>
      <c r="E1079" s="15"/>
      <c r="F1079" s="15"/>
      <c r="G1079" s="15"/>
      <c r="H1079" s="15"/>
      <c r="I1079" s="16"/>
      <c r="V1079" s="8">
        <f t="shared" si="90"/>
        <v>0</v>
      </c>
      <c r="W1079" s="1" t="str">
        <f t="shared" si="91"/>
        <v/>
      </c>
    </row>
    <row r="1080" spans="1:23" x14ac:dyDescent="0.3">
      <c r="A1080" s="72"/>
      <c r="B1080" s="15"/>
      <c r="C1080" s="15"/>
      <c r="D1080" s="15"/>
      <c r="E1080" s="15"/>
      <c r="F1080" s="15"/>
      <c r="G1080" s="15"/>
      <c r="H1080" s="15"/>
      <c r="I1080" s="16"/>
      <c r="V1080" s="8">
        <f t="shared" si="90"/>
        <v>0</v>
      </c>
      <c r="W1080" s="1" t="str">
        <f t="shared" si="91"/>
        <v/>
      </c>
    </row>
    <row r="1081" spans="1:23" x14ac:dyDescent="0.3">
      <c r="A1081" s="72"/>
      <c r="B1081" s="15"/>
      <c r="C1081" s="15"/>
      <c r="D1081" s="15"/>
      <c r="E1081" s="15"/>
      <c r="F1081" s="15"/>
      <c r="G1081" s="15"/>
      <c r="H1081" s="15"/>
      <c r="I1081" s="16"/>
      <c r="V1081" s="8">
        <f t="shared" si="90"/>
        <v>0</v>
      </c>
      <c r="W1081" s="1" t="str">
        <f t="shared" si="91"/>
        <v/>
      </c>
    </row>
    <row r="1082" spans="1:23" x14ac:dyDescent="0.3">
      <c r="A1082" s="72"/>
      <c r="B1082" s="15"/>
      <c r="C1082" s="15"/>
      <c r="D1082" s="15"/>
      <c r="E1082" s="15"/>
      <c r="F1082" s="15"/>
      <c r="G1082" s="15"/>
      <c r="H1082" s="15"/>
      <c r="I1082" s="16"/>
      <c r="V1082" s="8">
        <f t="shared" si="90"/>
        <v>0</v>
      </c>
      <c r="W1082" s="1" t="str">
        <f t="shared" si="91"/>
        <v/>
      </c>
    </row>
    <row r="1083" spans="1:23" x14ac:dyDescent="0.3">
      <c r="A1083" s="72"/>
      <c r="B1083" s="15"/>
      <c r="C1083" s="15"/>
      <c r="D1083" s="15"/>
      <c r="E1083" s="15"/>
      <c r="F1083" s="15"/>
      <c r="G1083" s="15"/>
      <c r="H1083" s="15"/>
      <c r="I1083" s="16"/>
      <c r="V1083" s="8">
        <f t="shared" si="90"/>
        <v>0</v>
      </c>
      <c r="W1083" s="1" t="str">
        <f t="shared" si="91"/>
        <v/>
      </c>
    </row>
    <row r="1084" spans="1:23" x14ac:dyDescent="0.3">
      <c r="A1084" s="72"/>
      <c r="B1084" s="15"/>
      <c r="C1084" s="15"/>
      <c r="D1084" s="15"/>
      <c r="E1084" s="15"/>
      <c r="F1084" s="15"/>
      <c r="G1084" s="15"/>
      <c r="H1084" s="15"/>
      <c r="I1084" s="16"/>
      <c r="V1084" s="8">
        <f t="shared" si="90"/>
        <v>0</v>
      </c>
      <c r="W1084" s="1" t="str">
        <f t="shared" si="91"/>
        <v/>
      </c>
    </row>
    <row r="1085" spans="1:23" x14ac:dyDescent="0.3">
      <c r="A1085" s="72"/>
      <c r="B1085" s="15"/>
      <c r="C1085" s="15"/>
      <c r="D1085" s="15"/>
      <c r="E1085" s="15"/>
      <c r="F1085" s="15"/>
      <c r="G1085" s="15"/>
      <c r="H1085" s="15"/>
      <c r="I1085" s="16"/>
      <c r="V1085" s="8">
        <f t="shared" si="90"/>
        <v>0</v>
      </c>
      <c r="W1085" s="1" t="str">
        <f t="shared" si="91"/>
        <v/>
      </c>
    </row>
    <row r="1086" spans="1:23" x14ac:dyDescent="0.3">
      <c r="A1086" s="72"/>
      <c r="B1086" s="15"/>
      <c r="C1086" s="15"/>
      <c r="D1086" s="15"/>
      <c r="E1086" s="15"/>
      <c r="F1086" s="15"/>
      <c r="G1086" s="15"/>
      <c r="H1086" s="15"/>
      <c r="I1086" s="16"/>
      <c r="V1086" s="8">
        <f t="shared" si="90"/>
        <v>0</v>
      </c>
      <c r="W1086" s="1" t="str">
        <f t="shared" si="91"/>
        <v/>
      </c>
    </row>
    <row r="1087" spans="1:23" x14ac:dyDescent="0.3">
      <c r="A1087" s="72"/>
      <c r="B1087" s="15"/>
      <c r="C1087" s="15"/>
      <c r="D1087" s="15"/>
      <c r="E1087" s="15"/>
      <c r="F1087" s="15"/>
      <c r="G1087" s="15"/>
      <c r="H1087" s="15"/>
      <c r="I1087" s="16"/>
      <c r="V1087" s="8">
        <f t="shared" si="90"/>
        <v>0</v>
      </c>
      <c r="W1087" s="1" t="str">
        <f t="shared" si="91"/>
        <v/>
      </c>
    </row>
    <row r="1088" spans="1:23" x14ac:dyDescent="0.3">
      <c r="A1088" s="72"/>
      <c r="B1088" s="15"/>
      <c r="C1088" s="15"/>
      <c r="D1088" s="15"/>
      <c r="E1088" s="15"/>
      <c r="F1088" s="15"/>
      <c r="G1088" s="15"/>
      <c r="H1088" s="15"/>
      <c r="I1088" s="16"/>
      <c r="V1088" s="8">
        <f t="shared" si="90"/>
        <v>0</v>
      </c>
      <c r="W1088" s="1" t="str">
        <f t="shared" si="91"/>
        <v/>
      </c>
    </row>
    <row r="1089" spans="1:23" x14ac:dyDescent="0.3">
      <c r="A1089" s="72"/>
      <c r="B1089" s="15"/>
      <c r="C1089" s="15"/>
      <c r="D1089" s="15"/>
      <c r="E1089" s="15"/>
      <c r="F1089" s="15"/>
      <c r="G1089" s="15"/>
      <c r="H1089" s="15"/>
      <c r="I1089" s="16"/>
      <c r="V1089" s="8">
        <f t="shared" si="90"/>
        <v>0</v>
      </c>
      <c r="W1089" s="1" t="str">
        <f t="shared" si="91"/>
        <v/>
      </c>
    </row>
    <row r="1090" spans="1:23" x14ac:dyDescent="0.3">
      <c r="A1090" s="72"/>
      <c r="B1090" s="15"/>
      <c r="C1090" s="15"/>
      <c r="D1090" s="15"/>
      <c r="E1090" s="15"/>
      <c r="F1090" s="15"/>
      <c r="G1090" s="15"/>
      <c r="H1090" s="15"/>
      <c r="I1090" s="16"/>
      <c r="V1090" s="8">
        <f t="shared" si="90"/>
        <v>0</v>
      </c>
      <c r="W1090" s="1" t="str">
        <f t="shared" si="91"/>
        <v/>
      </c>
    </row>
    <row r="1091" spans="1:23" x14ac:dyDescent="0.3">
      <c r="A1091" s="72"/>
      <c r="B1091" s="15"/>
      <c r="C1091" s="15"/>
      <c r="D1091" s="15"/>
      <c r="E1091" s="15"/>
      <c r="F1091" s="15"/>
      <c r="G1091" s="15"/>
      <c r="H1091" s="15"/>
      <c r="I1091" s="16"/>
      <c r="V1091" s="8">
        <f t="shared" si="90"/>
        <v>0</v>
      </c>
      <c r="W1091" s="1" t="str">
        <f t="shared" si="91"/>
        <v/>
      </c>
    </row>
    <row r="1092" spans="1:23" x14ac:dyDescent="0.3">
      <c r="A1092" s="72"/>
      <c r="B1092" s="15"/>
      <c r="C1092" s="15"/>
      <c r="D1092" s="15"/>
      <c r="E1092" s="15"/>
      <c r="F1092" s="15"/>
      <c r="G1092" s="15"/>
      <c r="H1092" s="15"/>
      <c r="I1092" s="16"/>
      <c r="V1092" s="8">
        <f t="shared" si="90"/>
        <v>0</v>
      </c>
      <c r="W1092" s="1" t="str">
        <f t="shared" si="91"/>
        <v/>
      </c>
    </row>
    <row r="1093" spans="1:23" x14ac:dyDescent="0.3">
      <c r="A1093" s="72"/>
      <c r="B1093" s="15"/>
      <c r="C1093" s="15"/>
      <c r="D1093" s="15"/>
      <c r="E1093" s="15"/>
      <c r="F1093" s="15"/>
      <c r="G1093" s="15"/>
      <c r="H1093" s="15"/>
      <c r="I1093" s="16"/>
      <c r="V1093" s="8">
        <f t="shared" si="90"/>
        <v>0</v>
      </c>
      <c r="W1093" s="1" t="str">
        <f t="shared" si="91"/>
        <v/>
      </c>
    </row>
    <row r="1094" spans="1:23" x14ac:dyDescent="0.3">
      <c r="A1094" s="72"/>
      <c r="B1094" s="15"/>
      <c r="C1094" s="15"/>
      <c r="D1094" s="15"/>
      <c r="E1094" s="15"/>
      <c r="F1094" s="15"/>
      <c r="G1094" s="15"/>
      <c r="H1094" s="15"/>
      <c r="I1094" s="16"/>
      <c r="V1094" s="8">
        <f t="shared" si="90"/>
        <v>0</v>
      </c>
      <c r="W1094" s="1" t="str">
        <f t="shared" si="91"/>
        <v/>
      </c>
    </row>
    <row r="1095" spans="1:23" x14ac:dyDescent="0.3">
      <c r="A1095" s="72"/>
      <c r="B1095" s="15"/>
      <c r="C1095" s="15"/>
      <c r="D1095" s="15"/>
      <c r="E1095" s="15"/>
      <c r="F1095" s="15"/>
      <c r="G1095" s="15"/>
      <c r="H1095" s="15"/>
      <c r="I1095" s="16"/>
      <c r="V1095" s="8">
        <f t="shared" si="90"/>
        <v>0</v>
      </c>
      <c r="W1095" s="1" t="str">
        <f t="shared" si="91"/>
        <v/>
      </c>
    </row>
    <row r="1096" spans="1:23" x14ac:dyDescent="0.3">
      <c r="A1096" s="72"/>
      <c r="B1096" s="15"/>
      <c r="C1096" s="15"/>
      <c r="D1096" s="15"/>
      <c r="E1096" s="15"/>
      <c r="F1096" s="15"/>
      <c r="G1096" s="15"/>
      <c r="H1096" s="15"/>
      <c r="I1096" s="16"/>
      <c r="V1096" s="8">
        <f t="shared" si="90"/>
        <v>0</v>
      </c>
      <c r="W1096" s="1" t="str">
        <f t="shared" si="91"/>
        <v/>
      </c>
    </row>
    <row r="1097" spans="1:23" x14ac:dyDescent="0.3">
      <c r="A1097" s="72"/>
      <c r="B1097" s="15"/>
      <c r="C1097" s="15"/>
      <c r="D1097" s="15"/>
      <c r="E1097" s="15"/>
      <c r="F1097" s="15"/>
      <c r="G1097" s="15"/>
      <c r="H1097" s="15"/>
      <c r="I1097" s="16"/>
      <c r="V1097" s="8">
        <f t="shared" si="90"/>
        <v>0</v>
      </c>
      <c r="W1097" s="1" t="str">
        <f t="shared" si="91"/>
        <v/>
      </c>
    </row>
    <row r="1098" spans="1:23" x14ac:dyDescent="0.3">
      <c r="A1098" s="72"/>
      <c r="B1098" s="15"/>
      <c r="C1098" s="15"/>
      <c r="D1098" s="15"/>
      <c r="E1098" s="15"/>
      <c r="F1098" s="15"/>
      <c r="G1098" s="15"/>
      <c r="H1098" s="15"/>
      <c r="I1098" s="16"/>
      <c r="V1098" s="8">
        <f t="shared" si="90"/>
        <v>0</v>
      </c>
      <c r="W1098" s="1" t="str">
        <f t="shared" si="91"/>
        <v/>
      </c>
    </row>
    <row r="1099" spans="1:23" x14ac:dyDescent="0.3">
      <c r="A1099" s="72"/>
      <c r="B1099" s="15"/>
      <c r="C1099" s="15"/>
      <c r="D1099" s="15"/>
      <c r="E1099" s="15"/>
      <c r="F1099" s="15"/>
      <c r="G1099" s="15"/>
      <c r="H1099" s="15"/>
      <c r="I1099" s="16"/>
      <c r="V1099" s="8">
        <f t="shared" si="90"/>
        <v>0</v>
      </c>
      <c r="W1099" s="1" t="str">
        <f t="shared" si="91"/>
        <v/>
      </c>
    </row>
    <row r="1100" spans="1:23" x14ac:dyDescent="0.3">
      <c r="A1100" s="72"/>
      <c r="B1100" s="15"/>
      <c r="C1100" s="15"/>
      <c r="D1100" s="15"/>
      <c r="E1100" s="15"/>
      <c r="F1100" s="15"/>
      <c r="G1100" s="15"/>
      <c r="H1100" s="15"/>
      <c r="I1100" s="16"/>
      <c r="V1100" s="8">
        <f t="shared" ref="V1100:V1163" si="92">IF(A1100&lt;&gt;"",MIN(H1100,B1100-D1100),0)</f>
        <v>0</v>
      </c>
      <c r="W1100" s="1" t="str">
        <f t="shared" ref="W1100:W1163" si="93">IF(A1100&lt;&gt;"",1,"")</f>
        <v/>
      </c>
    </row>
    <row r="1101" spans="1:23" x14ac:dyDescent="0.3">
      <c r="A1101" s="72"/>
      <c r="B1101" s="15"/>
      <c r="C1101" s="15"/>
      <c r="D1101" s="15"/>
      <c r="E1101" s="15"/>
      <c r="F1101" s="15"/>
      <c r="G1101" s="15"/>
      <c r="H1101" s="15"/>
      <c r="I1101" s="16"/>
      <c r="V1101" s="8">
        <f t="shared" si="92"/>
        <v>0</v>
      </c>
      <c r="W1101" s="1" t="str">
        <f t="shared" si="93"/>
        <v/>
      </c>
    </row>
    <row r="1102" spans="1:23" x14ac:dyDescent="0.3">
      <c r="A1102" s="72"/>
      <c r="B1102" s="15"/>
      <c r="C1102" s="15"/>
      <c r="D1102" s="15"/>
      <c r="E1102" s="15"/>
      <c r="F1102" s="15"/>
      <c r="G1102" s="15"/>
      <c r="H1102" s="15"/>
      <c r="I1102" s="16"/>
      <c r="V1102" s="8">
        <f t="shared" si="92"/>
        <v>0</v>
      </c>
      <c r="W1102" s="1" t="str">
        <f t="shared" si="93"/>
        <v/>
      </c>
    </row>
    <row r="1103" spans="1:23" x14ac:dyDescent="0.3">
      <c r="A1103" s="72"/>
      <c r="B1103" s="15"/>
      <c r="C1103" s="15"/>
      <c r="D1103" s="15"/>
      <c r="E1103" s="15"/>
      <c r="F1103" s="15"/>
      <c r="G1103" s="15"/>
      <c r="H1103" s="15"/>
      <c r="I1103" s="16"/>
      <c r="V1103" s="8">
        <f t="shared" si="92"/>
        <v>0</v>
      </c>
      <c r="W1103" s="1" t="str">
        <f t="shared" si="93"/>
        <v/>
      </c>
    </row>
    <row r="1104" spans="1:23" x14ac:dyDescent="0.3">
      <c r="A1104" s="72"/>
      <c r="B1104" s="15"/>
      <c r="C1104" s="15"/>
      <c r="D1104" s="15"/>
      <c r="E1104" s="15"/>
      <c r="F1104" s="15"/>
      <c r="G1104" s="15"/>
      <c r="H1104" s="15"/>
      <c r="I1104" s="16"/>
      <c r="V1104" s="8">
        <f t="shared" si="92"/>
        <v>0</v>
      </c>
      <c r="W1104" s="1" t="str">
        <f t="shared" si="93"/>
        <v/>
      </c>
    </row>
    <row r="1105" spans="1:23" x14ac:dyDescent="0.3">
      <c r="A1105" s="72"/>
      <c r="B1105" s="15"/>
      <c r="C1105" s="15"/>
      <c r="D1105" s="15"/>
      <c r="E1105" s="15"/>
      <c r="F1105" s="15"/>
      <c r="G1105" s="15"/>
      <c r="H1105" s="15"/>
      <c r="I1105" s="16"/>
      <c r="V1105" s="8">
        <f t="shared" si="92"/>
        <v>0</v>
      </c>
      <c r="W1105" s="1" t="str">
        <f t="shared" si="93"/>
        <v/>
      </c>
    </row>
    <row r="1106" spans="1:23" x14ac:dyDescent="0.3">
      <c r="A1106" s="72"/>
      <c r="B1106" s="15"/>
      <c r="C1106" s="15"/>
      <c r="D1106" s="15"/>
      <c r="E1106" s="15"/>
      <c r="F1106" s="15"/>
      <c r="G1106" s="15"/>
      <c r="H1106" s="15"/>
      <c r="I1106" s="16"/>
      <c r="V1106" s="8">
        <f t="shared" si="92"/>
        <v>0</v>
      </c>
      <c r="W1106" s="1" t="str">
        <f t="shared" si="93"/>
        <v/>
      </c>
    </row>
    <row r="1107" spans="1:23" x14ac:dyDescent="0.3">
      <c r="A1107" s="72"/>
      <c r="B1107" s="15"/>
      <c r="C1107" s="15"/>
      <c r="D1107" s="15"/>
      <c r="E1107" s="15"/>
      <c r="F1107" s="15"/>
      <c r="G1107" s="15"/>
      <c r="H1107" s="15"/>
      <c r="I1107" s="16"/>
      <c r="V1107" s="8">
        <f t="shared" si="92"/>
        <v>0</v>
      </c>
      <c r="W1107" s="1" t="str">
        <f t="shared" si="93"/>
        <v/>
      </c>
    </row>
    <row r="1108" spans="1:23" x14ac:dyDescent="0.3">
      <c r="A1108" s="72"/>
      <c r="B1108" s="15"/>
      <c r="C1108" s="15"/>
      <c r="D1108" s="15"/>
      <c r="E1108" s="15"/>
      <c r="F1108" s="15"/>
      <c r="G1108" s="15"/>
      <c r="H1108" s="15"/>
      <c r="I1108" s="16"/>
      <c r="V1108" s="8">
        <f t="shared" si="92"/>
        <v>0</v>
      </c>
      <c r="W1108" s="1" t="str">
        <f t="shared" si="93"/>
        <v/>
      </c>
    </row>
    <row r="1109" spans="1:23" x14ac:dyDescent="0.3">
      <c r="A1109" s="72"/>
      <c r="B1109" s="15"/>
      <c r="C1109" s="15"/>
      <c r="D1109" s="15"/>
      <c r="E1109" s="15"/>
      <c r="F1109" s="15"/>
      <c r="G1109" s="15"/>
      <c r="H1109" s="15"/>
      <c r="I1109" s="16"/>
      <c r="V1109" s="8">
        <f t="shared" si="92"/>
        <v>0</v>
      </c>
      <c r="W1109" s="1" t="str">
        <f t="shared" si="93"/>
        <v/>
      </c>
    </row>
    <row r="1110" spans="1:23" x14ac:dyDescent="0.3">
      <c r="A1110" s="72"/>
      <c r="B1110" s="15"/>
      <c r="C1110" s="15"/>
      <c r="D1110" s="15"/>
      <c r="E1110" s="15"/>
      <c r="F1110" s="15"/>
      <c r="G1110" s="15"/>
      <c r="H1110" s="15"/>
      <c r="I1110" s="16"/>
      <c r="V1110" s="8">
        <f t="shared" si="92"/>
        <v>0</v>
      </c>
      <c r="W1110" s="1" t="str">
        <f t="shared" si="93"/>
        <v/>
      </c>
    </row>
    <row r="1111" spans="1:23" x14ac:dyDescent="0.3">
      <c r="A1111" s="72"/>
      <c r="B1111" s="15"/>
      <c r="C1111" s="15"/>
      <c r="D1111" s="15"/>
      <c r="E1111" s="15"/>
      <c r="F1111" s="15"/>
      <c r="G1111" s="15"/>
      <c r="H1111" s="15"/>
      <c r="I1111" s="16"/>
      <c r="V1111" s="8">
        <f t="shared" si="92"/>
        <v>0</v>
      </c>
      <c r="W1111" s="1" t="str">
        <f t="shared" si="93"/>
        <v/>
      </c>
    </row>
    <row r="1112" spans="1:23" x14ac:dyDescent="0.3">
      <c r="A1112" s="72"/>
      <c r="B1112" s="15"/>
      <c r="C1112" s="15"/>
      <c r="D1112" s="15"/>
      <c r="E1112" s="15"/>
      <c r="F1112" s="15"/>
      <c r="G1112" s="15"/>
      <c r="H1112" s="15"/>
      <c r="I1112" s="16"/>
      <c r="V1112" s="8">
        <f t="shared" si="92"/>
        <v>0</v>
      </c>
      <c r="W1112" s="1" t="str">
        <f t="shared" si="93"/>
        <v/>
      </c>
    </row>
    <row r="1113" spans="1:23" x14ac:dyDescent="0.3">
      <c r="A1113" s="72"/>
      <c r="B1113" s="15"/>
      <c r="C1113" s="15"/>
      <c r="D1113" s="15"/>
      <c r="E1113" s="15"/>
      <c r="F1113" s="15"/>
      <c r="G1113" s="15"/>
      <c r="H1113" s="15"/>
      <c r="I1113" s="16"/>
      <c r="V1113" s="8">
        <f t="shared" si="92"/>
        <v>0</v>
      </c>
      <c r="W1113" s="1" t="str">
        <f t="shared" si="93"/>
        <v/>
      </c>
    </row>
    <row r="1114" spans="1:23" x14ac:dyDescent="0.3">
      <c r="A1114" s="72"/>
      <c r="B1114" s="15"/>
      <c r="C1114" s="15"/>
      <c r="D1114" s="15"/>
      <c r="E1114" s="15"/>
      <c r="F1114" s="15"/>
      <c r="G1114" s="15"/>
      <c r="H1114" s="15"/>
      <c r="I1114" s="16"/>
      <c r="V1114" s="8">
        <f t="shared" si="92"/>
        <v>0</v>
      </c>
      <c r="W1114" s="1" t="str">
        <f t="shared" si="93"/>
        <v/>
      </c>
    </row>
    <row r="1115" spans="1:23" x14ac:dyDescent="0.3">
      <c r="A1115" s="72"/>
      <c r="B1115" s="15"/>
      <c r="C1115" s="15"/>
      <c r="D1115" s="15"/>
      <c r="E1115" s="15"/>
      <c r="F1115" s="15"/>
      <c r="G1115" s="15"/>
      <c r="H1115" s="15"/>
      <c r="I1115" s="16"/>
      <c r="V1115" s="8">
        <f t="shared" si="92"/>
        <v>0</v>
      </c>
      <c r="W1115" s="1" t="str">
        <f t="shared" si="93"/>
        <v/>
      </c>
    </row>
    <row r="1116" spans="1:23" x14ac:dyDescent="0.3">
      <c r="A1116" s="72"/>
      <c r="B1116" s="15"/>
      <c r="C1116" s="15"/>
      <c r="D1116" s="15"/>
      <c r="E1116" s="15"/>
      <c r="F1116" s="15"/>
      <c r="G1116" s="15"/>
      <c r="H1116" s="15"/>
      <c r="I1116" s="16"/>
      <c r="V1116" s="8">
        <f t="shared" si="92"/>
        <v>0</v>
      </c>
      <c r="W1116" s="1" t="str">
        <f t="shared" si="93"/>
        <v/>
      </c>
    </row>
    <row r="1117" spans="1:23" x14ac:dyDescent="0.3">
      <c r="A1117" s="72"/>
      <c r="B1117" s="15"/>
      <c r="C1117" s="15"/>
      <c r="D1117" s="15"/>
      <c r="E1117" s="15"/>
      <c r="F1117" s="15"/>
      <c r="G1117" s="15"/>
      <c r="H1117" s="15"/>
      <c r="I1117" s="16"/>
      <c r="V1117" s="8">
        <f t="shared" si="92"/>
        <v>0</v>
      </c>
      <c r="W1117" s="1" t="str">
        <f t="shared" si="93"/>
        <v/>
      </c>
    </row>
    <row r="1118" spans="1:23" x14ac:dyDescent="0.3">
      <c r="A1118" s="72"/>
      <c r="B1118" s="15"/>
      <c r="C1118" s="15"/>
      <c r="D1118" s="15"/>
      <c r="E1118" s="15"/>
      <c r="F1118" s="15"/>
      <c r="G1118" s="15"/>
      <c r="H1118" s="15"/>
      <c r="I1118" s="16"/>
      <c r="V1118" s="8">
        <f t="shared" si="92"/>
        <v>0</v>
      </c>
      <c r="W1118" s="1" t="str">
        <f t="shared" si="93"/>
        <v/>
      </c>
    </row>
    <row r="1119" spans="1:23" x14ac:dyDescent="0.3">
      <c r="A1119" s="72"/>
      <c r="B1119" s="15"/>
      <c r="C1119" s="15"/>
      <c r="D1119" s="15"/>
      <c r="E1119" s="15"/>
      <c r="F1119" s="15"/>
      <c r="G1119" s="15"/>
      <c r="H1119" s="15"/>
      <c r="I1119" s="16"/>
      <c r="V1119" s="8">
        <f t="shared" si="92"/>
        <v>0</v>
      </c>
      <c r="W1119" s="1" t="str">
        <f t="shared" si="93"/>
        <v/>
      </c>
    </row>
    <row r="1120" spans="1:23" x14ac:dyDescent="0.3">
      <c r="A1120" s="72"/>
      <c r="B1120" s="15"/>
      <c r="C1120" s="15"/>
      <c r="D1120" s="15"/>
      <c r="E1120" s="15"/>
      <c r="F1120" s="15"/>
      <c r="G1120" s="15"/>
      <c r="H1120" s="15"/>
      <c r="I1120" s="16"/>
      <c r="V1120" s="8">
        <f t="shared" si="92"/>
        <v>0</v>
      </c>
      <c r="W1120" s="1" t="str">
        <f t="shared" si="93"/>
        <v/>
      </c>
    </row>
    <row r="1121" spans="1:23" x14ac:dyDescent="0.3">
      <c r="A1121" s="72"/>
      <c r="B1121" s="15"/>
      <c r="C1121" s="15"/>
      <c r="D1121" s="15"/>
      <c r="E1121" s="15"/>
      <c r="F1121" s="15"/>
      <c r="G1121" s="15"/>
      <c r="H1121" s="15"/>
      <c r="I1121" s="16"/>
      <c r="V1121" s="8">
        <f t="shared" si="92"/>
        <v>0</v>
      </c>
      <c r="W1121" s="1" t="str">
        <f t="shared" si="93"/>
        <v/>
      </c>
    </row>
    <row r="1122" spans="1:23" x14ac:dyDescent="0.3">
      <c r="A1122" s="72"/>
      <c r="B1122" s="15"/>
      <c r="C1122" s="15"/>
      <c r="D1122" s="15"/>
      <c r="E1122" s="15"/>
      <c r="F1122" s="15"/>
      <c r="G1122" s="15"/>
      <c r="H1122" s="15"/>
      <c r="I1122" s="16"/>
      <c r="V1122" s="8">
        <f t="shared" si="92"/>
        <v>0</v>
      </c>
      <c r="W1122" s="1" t="str">
        <f t="shared" si="93"/>
        <v/>
      </c>
    </row>
    <row r="1123" spans="1:23" x14ac:dyDescent="0.3">
      <c r="A1123" s="72"/>
      <c r="B1123" s="15"/>
      <c r="C1123" s="15"/>
      <c r="D1123" s="15"/>
      <c r="E1123" s="15"/>
      <c r="F1123" s="15"/>
      <c r="G1123" s="15"/>
      <c r="H1123" s="15"/>
      <c r="I1123" s="16"/>
      <c r="V1123" s="8">
        <f t="shared" si="92"/>
        <v>0</v>
      </c>
      <c r="W1123" s="1" t="str">
        <f t="shared" si="93"/>
        <v/>
      </c>
    </row>
    <row r="1124" spans="1:23" x14ac:dyDescent="0.3">
      <c r="A1124" s="72"/>
      <c r="B1124" s="15"/>
      <c r="C1124" s="15"/>
      <c r="D1124" s="15"/>
      <c r="E1124" s="15"/>
      <c r="F1124" s="15"/>
      <c r="G1124" s="15"/>
      <c r="H1124" s="15"/>
      <c r="I1124" s="16"/>
      <c r="V1124" s="8">
        <f t="shared" si="92"/>
        <v>0</v>
      </c>
      <c r="W1124" s="1" t="str">
        <f t="shared" si="93"/>
        <v/>
      </c>
    </row>
    <row r="1125" spans="1:23" x14ac:dyDescent="0.3">
      <c r="A1125" s="72"/>
      <c r="B1125" s="15"/>
      <c r="C1125" s="15"/>
      <c r="D1125" s="15"/>
      <c r="E1125" s="15"/>
      <c r="F1125" s="15"/>
      <c r="G1125" s="15"/>
      <c r="H1125" s="15"/>
      <c r="I1125" s="16"/>
      <c r="V1125" s="8">
        <f t="shared" si="92"/>
        <v>0</v>
      </c>
      <c r="W1125" s="1" t="str">
        <f t="shared" si="93"/>
        <v/>
      </c>
    </row>
    <row r="1126" spans="1:23" x14ac:dyDescent="0.3">
      <c r="A1126" s="72"/>
      <c r="B1126" s="15"/>
      <c r="C1126" s="15"/>
      <c r="D1126" s="15"/>
      <c r="E1126" s="15"/>
      <c r="F1126" s="15"/>
      <c r="G1126" s="15"/>
      <c r="H1126" s="15"/>
      <c r="I1126" s="16"/>
      <c r="V1126" s="8">
        <f t="shared" si="92"/>
        <v>0</v>
      </c>
      <c r="W1126" s="1" t="str">
        <f t="shared" si="93"/>
        <v/>
      </c>
    </row>
    <row r="1127" spans="1:23" x14ac:dyDescent="0.3">
      <c r="A1127" s="72"/>
      <c r="B1127" s="15"/>
      <c r="C1127" s="15"/>
      <c r="D1127" s="15"/>
      <c r="E1127" s="15"/>
      <c r="F1127" s="15"/>
      <c r="G1127" s="15"/>
      <c r="H1127" s="15"/>
      <c r="I1127" s="16"/>
      <c r="V1127" s="8">
        <f t="shared" si="92"/>
        <v>0</v>
      </c>
      <c r="W1127" s="1" t="str">
        <f t="shared" si="93"/>
        <v/>
      </c>
    </row>
    <row r="1128" spans="1:23" x14ac:dyDescent="0.3">
      <c r="A1128" s="72"/>
      <c r="B1128" s="15"/>
      <c r="C1128" s="15"/>
      <c r="D1128" s="15"/>
      <c r="E1128" s="15"/>
      <c r="F1128" s="15"/>
      <c r="G1128" s="15"/>
      <c r="H1128" s="15"/>
      <c r="I1128" s="16"/>
      <c r="V1128" s="8">
        <f t="shared" si="92"/>
        <v>0</v>
      </c>
      <c r="W1128" s="1" t="str">
        <f t="shared" si="93"/>
        <v/>
      </c>
    </row>
    <row r="1129" spans="1:23" x14ac:dyDescent="0.3">
      <c r="A1129" s="72"/>
      <c r="B1129" s="15"/>
      <c r="C1129" s="15"/>
      <c r="D1129" s="15"/>
      <c r="E1129" s="15"/>
      <c r="F1129" s="15"/>
      <c r="G1129" s="15"/>
      <c r="H1129" s="15"/>
      <c r="I1129" s="16"/>
      <c r="V1129" s="8">
        <f t="shared" si="92"/>
        <v>0</v>
      </c>
      <c r="W1129" s="1" t="str">
        <f t="shared" si="93"/>
        <v/>
      </c>
    </row>
    <row r="1130" spans="1:23" x14ac:dyDescent="0.3">
      <c r="A1130" s="72"/>
      <c r="B1130" s="15"/>
      <c r="C1130" s="15"/>
      <c r="D1130" s="15"/>
      <c r="E1130" s="15"/>
      <c r="F1130" s="15"/>
      <c r="G1130" s="15"/>
      <c r="H1130" s="15"/>
      <c r="I1130" s="16"/>
      <c r="V1130" s="8">
        <f t="shared" si="92"/>
        <v>0</v>
      </c>
      <c r="W1130" s="1" t="str">
        <f t="shared" si="93"/>
        <v/>
      </c>
    </row>
    <row r="1131" spans="1:23" x14ac:dyDescent="0.3">
      <c r="A1131" s="72"/>
      <c r="B1131" s="15"/>
      <c r="C1131" s="15"/>
      <c r="D1131" s="15"/>
      <c r="E1131" s="15"/>
      <c r="F1131" s="15"/>
      <c r="G1131" s="15"/>
      <c r="H1131" s="15"/>
      <c r="I1131" s="16"/>
      <c r="V1131" s="8">
        <f t="shared" si="92"/>
        <v>0</v>
      </c>
      <c r="W1131" s="1" t="str">
        <f t="shared" si="93"/>
        <v/>
      </c>
    </row>
    <row r="1132" spans="1:23" x14ac:dyDescent="0.3">
      <c r="A1132" s="72"/>
      <c r="B1132" s="15"/>
      <c r="C1132" s="15"/>
      <c r="D1132" s="15"/>
      <c r="E1132" s="15"/>
      <c r="F1132" s="15"/>
      <c r="G1132" s="15"/>
      <c r="H1132" s="15"/>
      <c r="I1132" s="16"/>
      <c r="V1132" s="8">
        <f t="shared" si="92"/>
        <v>0</v>
      </c>
      <c r="W1132" s="1" t="str">
        <f t="shared" si="93"/>
        <v/>
      </c>
    </row>
    <row r="1133" spans="1:23" x14ac:dyDescent="0.3">
      <c r="A1133" s="72"/>
      <c r="B1133" s="15"/>
      <c r="C1133" s="15"/>
      <c r="D1133" s="15"/>
      <c r="E1133" s="15"/>
      <c r="F1133" s="15"/>
      <c r="G1133" s="15"/>
      <c r="H1133" s="15"/>
      <c r="I1133" s="16"/>
      <c r="V1133" s="8">
        <f t="shared" si="92"/>
        <v>0</v>
      </c>
      <c r="W1133" s="1" t="str">
        <f t="shared" si="93"/>
        <v/>
      </c>
    </row>
    <row r="1134" spans="1:23" x14ac:dyDescent="0.3">
      <c r="A1134" s="72"/>
      <c r="B1134" s="15"/>
      <c r="C1134" s="15"/>
      <c r="D1134" s="15"/>
      <c r="E1134" s="15"/>
      <c r="F1134" s="15"/>
      <c r="G1134" s="15"/>
      <c r="H1134" s="15"/>
      <c r="I1134" s="16"/>
      <c r="V1134" s="8">
        <f t="shared" si="92"/>
        <v>0</v>
      </c>
      <c r="W1134" s="1" t="str">
        <f t="shared" si="93"/>
        <v/>
      </c>
    </row>
    <row r="1135" spans="1:23" x14ac:dyDescent="0.3">
      <c r="A1135" s="72"/>
      <c r="B1135" s="15"/>
      <c r="C1135" s="15"/>
      <c r="D1135" s="15"/>
      <c r="E1135" s="15"/>
      <c r="F1135" s="15"/>
      <c r="G1135" s="15"/>
      <c r="H1135" s="15"/>
      <c r="I1135" s="16"/>
      <c r="V1135" s="8">
        <f t="shared" si="92"/>
        <v>0</v>
      </c>
      <c r="W1135" s="1" t="str">
        <f t="shared" si="93"/>
        <v/>
      </c>
    </row>
    <row r="1136" spans="1:23" x14ac:dyDescent="0.3">
      <c r="A1136" s="72"/>
      <c r="B1136" s="15"/>
      <c r="C1136" s="15"/>
      <c r="D1136" s="15"/>
      <c r="E1136" s="15"/>
      <c r="F1136" s="15"/>
      <c r="G1136" s="15"/>
      <c r="H1136" s="15"/>
      <c r="I1136" s="16"/>
      <c r="V1136" s="8">
        <f t="shared" si="92"/>
        <v>0</v>
      </c>
      <c r="W1136" s="1" t="str">
        <f t="shared" si="93"/>
        <v/>
      </c>
    </row>
    <row r="1137" spans="1:23" x14ac:dyDescent="0.3">
      <c r="A1137" s="72"/>
      <c r="B1137" s="15"/>
      <c r="C1137" s="15"/>
      <c r="D1137" s="15"/>
      <c r="E1137" s="15"/>
      <c r="F1137" s="15"/>
      <c r="G1137" s="15"/>
      <c r="H1137" s="15"/>
      <c r="I1137" s="16"/>
      <c r="V1137" s="8">
        <f t="shared" si="92"/>
        <v>0</v>
      </c>
      <c r="W1137" s="1" t="str">
        <f t="shared" si="93"/>
        <v/>
      </c>
    </row>
    <row r="1138" spans="1:23" x14ac:dyDescent="0.3">
      <c r="A1138" s="72"/>
      <c r="B1138" s="15"/>
      <c r="C1138" s="15"/>
      <c r="D1138" s="15"/>
      <c r="E1138" s="15"/>
      <c r="F1138" s="15"/>
      <c r="G1138" s="15"/>
      <c r="H1138" s="15"/>
      <c r="I1138" s="16"/>
      <c r="V1138" s="8">
        <f t="shared" si="92"/>
        <v>0</v>
      </c>
      <c r="W1138" s="1" t="str">
        <f t="shared" si="93"/>
        <v/>
      </c>
    </row>
    <row r="1139" spans="1:23" x14ac:dyDescent="0.3">
      <c r="A1139" s="72"/>
      <c r="B1139" s="15"/>
      <c r="C1139" s="15"/>
      <c r="D1139" s="15"/>
      <c r="E1139" s="15"/>
      <c r="F1139" s="15"/>
      <c r="G1139" s="15"/>
      <c r="H1139" s="15"/>
      <c r="I1139" s="16"/>
      <c r="V1139" s="8">
        <f t="shared" si="92"/>
        <v>0</v>
      </c>
      <c r="W1139" s="1" t="str">
        <f t="shared" si="93"/>
        <v/>
      </c>
    </row>
    <row r="1140" spans="1:23" x14ac:dyDescent="0.3">
      <c r="A1140" s="72"/>
      <c r="B1140" s="15"/>
      <c r="C1140" s="15"/>
      <c r="D1140" s="15"/>
      <c r="E1140" s="15"/>
      <c r="F1140" s="15"/>
      <c r="G1140" s="15"/>
      <c r="H1140" s="15"/>
      <c r="I1140" s="16"/>
      <c r="V1140" s="8">
        <f t="shared" si="92"/>
        <v>0</v>
      </c>
      <c r="W1140" s="1" t="str">
        <f t="shared" si="93"/>
        <v/>
      </c>
    </row>
    <row r="1141" spans="1:23" x14ac:dyDescent="0.3">
      <c r="A1141" s="72"/>
      <c r="B1141" s="15"/>
      <c r="C1141" s="15"/>
      <c r="D1141" s="15"/>
      <c r="E1141" s="15"/>
      <c r="F1141" s="15"/>
      <c r="G1141" s="15"/>
      <c r="H1141" s="15"/>
      <c r="I1141" s="16"/>
      <c r="V1141" s="8">
        <f t="shared" si="92"/>
        <v>0</v>
      </c>
      <c r="W1141" s="1" t="str">
        <f t="shared" si="93"/>
        <v/>
      </c>
    </row>
    <row r="1142" spans="1:23" x14ac:dyDescent="0.3">
      <c r="A1142" s="72"/>
      <c r="B1142" s="15"/>
      <c r="C1142" s="15"/>
      <c r="D1142" s="15"/>
      <c r="E1142" s="15"/>
      <c r="F1142" s="15"/>
      <c r="G1142" s="15"/>
      <c r="H1142" s="15"/>
      <c r="I1142" s="16"/>
      <c r="V1142" s="8">
        <f t="shared" si="92"/>
        <v>0</v>
      </c>
      <c r="W1142" s="1" t="str">
        <f t="shared" si="93"/>
        <v/>
      </c>
    </row>
    <row r="1143" spans="1:23" x14ac:dyDescent="0.3">
      <c r="A1143" s="72"/>
      <c r="B1143" s="15"/>
      <c r="C1143" s="15"/>
      <c r="D1143" s="15"/>
      <c r="E1143" s="15"/>
      <c r="F1143" s="15"/>
      <c r="G1143" s="15"/>
      <c r="H1143" s="15"/>
      <c r="I1143" s="16"/>
      <c r="V1143" s="8">
        <f t="shared" si="92"/>
        <v>0</v>
      </c>
      <c r="W1143" s="1" t="str">
        <f t="shared" si="93"/>
        <v/>
      </c>
    </row>
    <row r="1144" spans="1:23" x14ac:dyDescent="0.3">
      <c r="A1144" s="72"/>
      <c r="B1144" s="15"/>
      <c r="C1144" s="15"/>
      <c r="D1144" s="15"/>
      <c r="E1144" s="15"/>
      <c r="F1144" s="15"/>
      <c r="G1144" s="15"/>
      <c r="H1144" s="15"/>
      <c r="I1144" s="16"/>
      <c r="V1144" s="8">
        <f t="shared" si="92"/>
        <v>0</v>
      </c>
      <c r="W1144" s="1" t="str">
        <f t="shared" si="93"/>
        <v/>
      </c>
    </row>
    <row r="1145" spans="1:23" x14ac:dyDescent="0.3">
      <c r="A1145" s="72"/>
      <c r="B1145" s="15"/>
      <c r="C1145" s="15"/>
      <c r="D1145" s="15"/>
      <c r="E1145" s="15"/>
      <c r="F1145" s="15"/>
      <c r="G1145" s="15"/>
      <c r="H1145" s="15"/>
      <c r="I1145" s="16"/>
      <c r="V1145" s="8">
        <f t="shared" si="92"/>
        <v>0</v>
      </c>
      <c r="W1145" s="1" t="str">
        <f t="shared" si="93"/>
        <v/>
      </c>
    </row>
    <row r="1146" spans="1:23" x14ac:dyDescent="0.3">
      <c r="A1146" s="72"/>
      <c r="B1146" s="15"/>
      <c r="C1146" s="15"/>
      <c r="D1146" s="15"/>
      <c r="E1146" s="15"/>
      <c r="F1146" s="15"/>
      <c r="G1146" s="15"/>
      <c r="H1146" s="15"/>
      <c r="I1146" s="16"/>
      <c r="V1146" s="8">
        <f t="shared" si="92"/>
        <v>0</v>
      </c>
      <c r="W1146" s="1" t="str">
        <f t="shared" si="93"/>
        <v/>
      </c>
    </row>
    <row r="1147" spans="1:23" x14ac:dyDescent="0.3">
      <c r="A1147" s="72"/>
      <c r="B1147" s="15"/>
      <c r="C1147" s="15"/>
      <c r="D1147" s="15"/>
      <c r="E1147" s="15"/>
      <c r="F1147" s="15"/>
      <c r="G1147" s="15"/>
      <c r="H1147" s="15"/>
      <c r="I1147" s="16"/>
      <c r="V1147" s="8">
        <f t="shared" si="92"/>
        <v>0</v>
      </c>
      <c r="W1147" s="1" t="str">
        <f t="shared" si="93"/>
        <v/>
      </c>
    </row>
    <row r="1148" spans="1:23" x14ac:dyDescent="0.3">
      <c r="A1148" s="72"/>
      <c r="B1148" s="15"/>
      <c r="C1148" s="15"/>
      <c r="D1148" s="15"/>
      <c r="E1148" s="15"/>
      <c r="F1148" s="15"/>
      <c r="G1148" s="15"/>
      <c r="H1148" s="15"/>
      <c r="I1148" s="16"/>
      <c r="V1148" s="8">
        <f t="shared" si="92"/>
        <v>0</v>
      </c>
      <c r="W1148" s="1" t="str">
        <f t="shared" si="93"/>
        <v/>
      </c>
    </row>
    <row r="1149" spans="1:23" x14ac:dyDescent="0.3">
      <c r="A1149" s="72"/>
      <c r="B1149" s="15"/>
      <c r="C1149" s="15"/>
      <c r="D1149" s="15"/>
      <c r="E1149" s="15"/>
      <c r="F1149" s="15"/>
      <c r="G1149" s="15"/>
      <c r="H1149" s="15"/>
      <c r="I1149" s="16"/>
      <c r="V1149" s="8">
        <f t="shared" si="92"/>
        <v>0</v>
      </c>
      <c r="W1149" s="1" t="str">
        <f t="shared" si="93"/>
        <v/>
      </c>
    </row>
    <row r="1150" spans="1:23" x14ac:dyDescent="0.3">
      <c r="A1150" s="72"/>
      <c r="B1150" s="15"/>
      <c r="C1150" s="15"/>
      <c r="D1150" s="15"/>
      <c r="E1150" s="15"/>
      <c r="F1150" s="15"/>
      <c r="G1150" s="15"/>
      <c r="H1150" s="15"/>
      <c r="I1150" s="16"/>
      <c r="V1150" s="8">
        <f t="shared" si="92"/>
        <v>0</v>
      </c>
      <c r="W1150" s="1" t="str">
        <f t="shared" si="93"/>
        <v/>
      </c>
    </row>
    <row r="1151" spans="1:23" x14ac:dyDescent="0.3">
      <c r="A1151" s="72"/>
      <c r="B1151" s="15"/>
      <c r="C1151" s="15"/>
      <c r="D1151" s="15"/>
      <c r="E1151" s="15"/>
      <c r="F1151" s="15"/>
      <c r="G1151" s="15"/>
      <c r="H1151" s="15"/>
      <c r="I1151" s="16"/>
      <c r="V1151" s="8">
        <f t="shared" si="92"/>
        <v>0</v>
      </c>
      <c r="W1151" s="1" t="str">
        <f t="shared" si="93"/>
        <v/>
      </c>
    </row>
    <row r="1152" spans="1:23" x14ac:dyDescent="0.3">
      <c r="A1152" s="72"/>
      <c r="B1152" s="15"/>
      <c r="C1152" s="15"/>
      <c r="D1152" s="15"/>
      <c r="E1152" s="15"/>
      <c r="F1152" s="15"/>
      <c r="G1152" s="15"/>
      <c r="H1152" s="15"/>
      <c r="I1152" s="16"/>
      <c r="V1152" s="8">
        <f t="shared" si="92"/>
        <v>0</v>
      </c>
      <c r="W1152" s="1" t="str">
        <f t="shared" si="93"/>
        <v/>
      </c>
    </row>
    <row r="1153" spans="1:23" x14ac:dyDescent="0.3">
      <c r="A1153" s="72"/>
      <c r="B1153" s="15"/>
      <c r="C1153" s="15"/>
      <c r="D1153" s="15"/>
      <c r="E1153" s="15"/>
      <c r="F1153" s="15"/>
      <c r="G1153" s="15"/>
      <c r="H1153" s="15"/>
      <c r="I1153" s="16"/>
      <c r="V1153" s="8">
        <f t="shared" si="92"/>
        <v>0</v>
      </c>
      <c r="W1153" s="1" t="str">
        <f t="shared" si="93"/>
        <v/>
      </c>
    </row>
    <row r="1154" spans="1:23" x14ac:dyDescent="0.3">
      <c r="A1154" s="72"/>
      <c r="B1154" s="15"/>
      <c r="C1154" s="15"/>
      <c r="D1154" s="15"/>
      <c r="E1154" s="15"/>
      <c r="F1154" s="15"/>
      <c r="G1154" s="15"/>
      <c r="H1154" s="15"/>
      <c r="I1154" s="16"/>
      <c r="V1154" s="8">
        <f t="shared" si="92"/>
        <v>0</v>
      </c>
      <c r="W1154" s="1" t="str">
        <f t="shared" si="93"/>
        <v/>
      </c>
    </row>
    <row r="1155" spans="1:23" x14ac:dyDescent="0.3">
      <c r="A1155" s="72"/>
      <c r="B1155" s="15"/>
      <c r="C1155" s="15"/>
      <c r="D1155" s="15"/>
      <c r="E1155" s="15"/>
      <c r="F1155" s="15"/>
      <c r="G1155" s="15"/>
      <c r="H1155" s="15"/>
      <c r="I1155" s="16"/>
      <c r="V1155" s="8">
        <f t="shared" si="92"/>
        <v>0</v>
      </c>
      <c r="W1155" s="1" t="str">
        <f t="shared" si="93"/>
        <v/>
      </c>
    </row>
    <row r="1156" spans="1:23" x14ac:dyDescent="0.3">
      <c r="A1156" s="72"/>
      <c r="B1156" s="15"/>
      <c r="C1156" s="15"/>
      <c r="D1156" s="15"/>
      <c r="E1156" s="15"/>
      <c r="F1156" s="15"/>
      <c r="G1156" s="15"/>
      <c r="H1156" s="15"/>
      <c r="I1156" s="16"/>
      <c r="V1156" s="8">
        <f t="shared" si="92"/>
        <v>0</v>
      </c>
      <c r="W1156" s="1" t="str">
        <f t="shared" si="93"/>
        <v/>
      </c>
    </row>
    <row r="1157" spans="1:23" x14ac:dyDescent="0.3">
      <c r="A1157" s="72"/>
      <c r="B1157" s="15"/>
      <c r="C1157" s="15"/>
      <c r="D1157" s="15"/>
      <c r="E1157" s="15"/>
      <c r="F1157" s="15"/>
      <c r="G1157" s="15"/>
      <c r="H1157" s="15"/>
      <c r="I1157" s="16"/>
      <c r="V1157" s="8">
        <f t="shared" si="92"/>
        <v>0</v>
      </c>
      <c r="W1157" s="1" t="str">
        <f t="shared" si="93"/>
        <v/>
      </c>
    </row>
    <row r="1158" spans="1:23" x14ac:dyDescent="0.3">
      <c r="A1158" s="72"/>
      <c r="B1158" s="15"/>
      <c r="C1158" s="15"/>
      <c r="D1158" s="15"/>
      <c r="E1158" s="15"/>
      <c r="F1158" s="15"/>
      <c r="G1158" s="15"/>
      <c r="H1158" s="15"/>
      <c r="I1158" s="16"/>
      <c r="V1158" s="8">
        <f t="shared" si="92"/>
        <v>0</v>
      </c>
      <c r="W1158" s="1" t="str">
        <f t="shared" si="93"/>
        <v/>
      </c>
    </row>
    <row r="1159" spans="1:23" x14ac:dyDescent="0.3">
      <c r="A1159" s="72"/>
      <c r="B1159" s="15"/>
      <c r="C1159" s="15"/>
      <c r="D1159" s="15"/>
      <c r="E1159" s="15"/>
      <c r="F1159" s="15"/>
      <c r="G1159" s="15"/>
      <c r="H1159" s="15"/>
      <c r="I1159" s="16"/>
      <c r="V1159" s="8">
        <f t="shared" si="92"/>
        <v>0</v>
      </c>
      <c r="W1159" s="1" t="str">
        <f t="shared" si="93"/>
        <v/>
      </c>
    </row>
    <row r="1160" spans="1:23" x14ac:dyDescent="0.3">
      <c r="A1160" s="72"/>
      <c r="B1160" s="15"/>
      <c r="C1160" s="15"/>
      <c r="D1160" s="15"/>
      <c r="E1160" s="15"/>
      <c r="F1160" s="15"/>
      <c r="G1160" s="15"/>
      <c r="H1160" s="15"/>
      <c r="I1160" s="16"/>
      <c r="V1160" s="8">
        <f t="shared" si="92"/>
        <v>0</v>
      </c>
      <c r="W1160" s="1" t="str">
        <f t="shared" si="93"/>
        <v/>
      </c>
    </row>
    <row r="1161" spans="1:23" x14ac:dyDescent="0.3">
      <c r="A1161" s="72"/>
      <c r="B1161" s="15"/>
      <c r="C1161" s="15"/>
      <c r="D1161" s="15"/>
      <c r="E1161" s="15"/>
      <c r="F1161" s="15"/>
      <c r="G1161" s="15"/>
      <c r="H1161" s="15"/>
      <c r="I1161" s="16"/>
      <c r="V1161" s="8">
        <f t="shared" si="92"/>
        <v>0</v>
      </c>
      <c r="W1161" s="1" t="str">
        <f t="shared" si="93"/>
        <v/>
      </c>
    </row>
    <row r="1162" spans="1:23" x14ac:dyDescent="0.3">
      <c r="A1162" s="72"/>
      <c r="B1162" s="15"/>
      <c r="C1162" s="15"/>
      <c r="D1162" s="15"/>
      <c r="E1162" s="15"/>
      <c r="F1162" s="15"/>
      <c r="G1162" s="15"/>
      <c r="H1162" s="15"/>
      <c r="I1162" s="16"/>
      <c r="V1162" s="8">
        <f t="shared" si="92"/>
        <v>0</v>
      </c>
      <c r="W1162" s="1" t="str">
        <f t="shared" si="93"/>
        <v/>
      </c>
    </row>
    <row r="1163" spans="1:23" x14ac:dyDescent="0.3">
      <c r="A1163" s="72"/>
      <c r="B1163" s="15"/>
      <c r="C1163" s="15"/>
      <c r="D1163" s="15"/>
      <c r="E1163" s="15"/>
      <c r="F1163" s="15"/>
      <c r="G1163" s="15"/>
      <c r="H1163" s="15"/>
      <c r="I1163" s="16"/>
      <c r="V1163" s="8">
        <f t="shared" si="92"/>
        <v>0</v>
      </c>
      <c r="W1163" s="1" t="str">
        <f t="shared" si="93"/>
        <v/>
      </c>
    </row>
    <row r="1164" spans="1:23" x14ac:dyDescent="0.3">
      <c r="A1164" s="72"/>
      <c r="B1164" s="15"/>
      <c r="C1164" s="15"/>
      <c r="D1164" s="15"/>
      <c r="E1164" s="15"/>
      <c r="F1164" s="15"/>
      <c r="G1164" s="15"/>
      <c r="H1164" s="15"/>
      <c r="I1164" s="16"/>
      <c r="V1164" s="8">
        <f t="shared" ref="V1164:V1211" si="94">IF(A1164&lt;&gt;"",MIN(H1164,B1164-D1164),0)</f>
        <v>0</v>
      </c>
      <c r="W1164" s="1" t="str">
        <f t="shared" ref="W1164:W1211" si="95">IF(A1164&lt;&gt;"",1,"")</f>
        <v/>
      </c>
    </row>
    <row r="1165" spans="1:23" x14ac:dyDescent="0.3">
      <c r="A1165" s="72"/>
      <c r="B1165" s="15"/>
      <c r="C1165" s="15"/>
      <c r="D1165" s="15"/>
      <c r="E1165" s="15"/>
      <c r="F1165" s="15"/>
      <c r="G1165" s="15"/>
      <c r="H1165" s="15"/>
      <c r="I1165" s="16"/>
      <c r="V1165" s="8">
        <f t="shared" si="94"/>
        <v>0</v>
      </c>
      <c r="W1165" s="1" t="str">
        <f t="shared" si="95"/>
        <v/>
      </c>
    </row>
    <row r="1166" spans="1:23" x14ac:dyDescent="0.3">
      <c r="A1166" s="72"/>
      <c r="B1166" s="15"/>
      <c r="C1166" s="15"/>
      <c r="D1166" s="15"/>
      <c r="E1166" s="15"/>
      <c r="F1166" s="15"/>
      <c r="G1166" s="15"/>
      <c r="H1166" s="15"/>
      <c r="I1166" s="16"/>
      <c r="V1166" s="8">
        <f t="shared" si="94"/>
        <v>0</v>
      </c>
      <c r="W1166" s="1" t="str">
        <f t="shared" si="95"/>
        <v/>
      </c>
    </row>
    <row r="1167" spans="1:23" x14ac:dyDescent="0.3">
      <c r="A1167" s="72"/>
      <c r="B1167" s="15"/>
      <c r="C1167" s="15"/>
      <c r="D1167" s="15"/>
      <c r="E1167" s="15"/>
      <c r="F1167" s="15"/>
      <c r="G1167" s="15"/>
      <c r="H1167" s="15"/>
      <c r="I1167" s="16"/>
      <c r="V1167" s="8">
        <f t="shared" si="94"/>
        <v>0</v>
      </c>
      <c r="W1167" s="1" t="str">
        <f t="shared" si="95"/>
        <v/>
      </c>
    </row>
    <row r="1168" spans="1:23" x14ac:dyDescent="0.3">
      <c r="A1168" s="72"/>
      <c r="B1168" s="15"/>
      <c r="C1168" s="15"/>
      <c r="D1168" s="15"/>
      <c r="E1168" s="15"/>
      <c r="F1168" s="15"/>
      <c r="G1168" s="15"/>
      <c r="H1168" s="15"/>
      <c r="I1168" s="16"/>
      <c r="V1168" s="8">
        <f t="shared" si="94"/>
        <v>0</v>
      </c>
      <c r="W1168" s="1" t="str">
        <f t="shared" si="95"/>
        <v/>
      </c>
    </row>
    <row r="1169" spans="1:23" x14ac:dyDescent="0.3">
      <c r="A1169" s="72"/>
      <c r="B1169" s="15"/>
      <c r="C1169" s="15"/>
      <c r="D1169" s="15"/>
      <c r="E1169" s="15"/>
      <c r="F1169" s="15"/>
      <c r="G1169" s="15"/>
      <c r="H1169" s="15"/>
      <c r="I1169" s="16"/>
      <c r="V1169" s="8">
        <f t="shared" si="94"/>
        <v>0</v>
      </c>
      <c r="W1169" s="1" t="str">
        <f t="shared" si="95"/>
        <v/>
      </c>
    </row>
    <row r="1170" spans="1:23" x14ac:dyDescent="0.3">
      <c r="A1170" s="72"/>
      <c r="B1170" s="15"/>
      <c r="C1170" s="15"/>
      <c r="D1170" s="15"/>
      <c r="E1170" s="15"/>
      <c r="F1170" s="15"/>
      <c r="G1170" s="15"/>
      <c r="H1170" s="15"/>
      <c r="I1170" s="16"/>
      <c r="V1170" s="8">
        <f t="shared" si="94"/>
        <v>0</v>
      </c>
      <c r="W1170" s="1" t="str">
        <f t="shared" si="95"/>
        <v/>
      </c>
    </row>
    <row r="1171" spans="1:23" x14ac:dyDescent="0.3">
      <c r="A1171" s="72"/>
      <c r="B1171" s="15"/>
      <c r="C1171" s="15"/>
      <c r="D1171" s="15"/>
      <c r="E1171" s="15"/>
      <c r="F1171" s="15"/>
      <c r="G1171" s="15"/>
      <c r="H1171" s="15"/>
      <c r="I1171" s="16"/>
      <c r="V1171" s="8">
        <f t="shared" si="94"/>
        <v>0</v>
      </c>
      <c r="W1171" s="1" t="str">
        <f t="shared" si="95"/>
        <v/>
      </c>
    </row>
    <row r="1172" spans="1:23" x14ac:dyDescent="0.3">
      <c r="A1172" s="72"/>
      <c r="B1172" s="15"/>
      <c r="C1172" s="15"/>
      <c r="D1172" s="15"/>
      <c r="E1172" s="15"/>
      <c r="F1172" s="15"/>
      <c r="G1172" s="15"/>
      <c r="H1172" s="15"/>
      <c r="I1172" s="16"/>
      <c r="V1172" s="8">
        <f t="shared" si="94"/>
        <v>0</v>
      </c>
      <c r="W1172" s="1" t="str">
        <f t="shared" si="95"/>
        <v/>
      </c>
    </row>
    <row r="1173" spans="1:23" x14ac:dyDescent="0.3">
      <c r="A1173" s="72"/>
      <c r="B1173" s="15"/>
      <c r="C1173" s="15"/>
      <c r="D1173" s="15"/>
      <c r="E1173" s="15"/>
      <c r="F1173" s="15"/>
      <c r="G1173" s="15"/>
      <c r="H1173" s="15"/>
      <c r="I1173" s="16"/>
      <c r="V1173" s="8">
        <f t="shared" si="94"/>
        <v>0</v>
      </c>
      <c r="W1173" s="1" t="str">
        <f t="shared" si="95"/>
        <v/>
      </c>
    </row>
    <row r="1174" spans="1:23" x14ac:dyDescent="0.3">
      <c r="A1174" s="72"/>
      <c r="B1174" s="15"/>
      <c r="C1174" s="15"/>
      <c r="D1174" s="15"/>
      <c r="E1174" s="15"/>
      <c r="F1174" s="15"/>
      <c r="G1174" s="15"/>
      <c r="H1174" s="15"/>
      <c r="I1174" s="16"/>
      <c r="V1174" s="8">
        <f t="shared" si="94"/>
        <v>0</v>
      </c>
      <c r="W1174" s="1" t="str">
        <f t="shared" si="95"/>
        <v/>
      </c>
    </row>
    <row r="1175" spans="1:23" x14ac:dyDescent="0.3">
      <c r="A1175" s="72"/>
      <c r="B1175" s="15"/>
      <c r="C1175" s="15"/>
      <c r="D1175" s="15"/>
      <c r="E1175" s="15"/>
      <c r="F1175" s="15"/>
      <c r="G1175" s="15"/>
      <c r="H1175" s="15"/>
      <c r="I1175" s="16"/>
      <c r="V1175" s="8">
        <f t="shared" si="94"/>
        <v>0</v>
      </c>
      <c r="W1175" s="1" t="str">
        <f t="shared" si="95"/>
        <v/>
      </c>
    </row>
    <row r="1176" spans="1:23" x14ac:dyDescent="0.3">
      <c r="A1176" s="72"/>
      <c r="B1176" s="15"/>
      <c r="C1176" s="15"/>
      <c r="D1176" s="15"/>
      <c r="E1176" s="15"/>
      <c r="F1176" s="15"/>
      <c r="G1176" s="15"/>
      <c r="H1176" s="15"/>
      <c r="I1176" s="16"/>
      <c r="V1176" s="8">
        <f t="shared" si="94"/>
        <v>0</v>
      </c>
      <c r="W1176" s="1" t="str">
        <f t="shared" si="95"/>
        <v/>
      </c>
    </row>
    <row r="1177" spans="1:23" x14ac:dyDescent="0.3">
      <c r="A1177" s="72"/>
      <c r="B1177" s="15"/>
      <c r="C1177" s="15"/>
      <c r="D1177" s="15"/>
      <c r="E1177" s="15"/>
      <c r="F1177" s="15"/>
      <c r="G1177" s="15"/>
      <c r="H1177" s="15"/>
      <c r="I1177" s="16"/>
      <c r="V1177" s="8">
        <f t="shared" si="94"/>
        <v>0</v>
      </c>
      <c r="W1177" s="1" t="str">
        <f t="shared" si="95"/>
        <v/>
      </c>
    </row>
    <row r="1178" spans="1:23" x14ac:dyDescent="0.3">
      <c r="A1178" s="72"/>
      <c r="B1178" s="15"/>
      <c r="C1178" s="15"/>
      <c r="D1178" s="15"/>
      <c r="E1178" s="15"/>
      <c r="F1178" s="15"/>
      <c r="G1178" s="15"/>
      <c r="H1178" s="15"/>
      <c r="I1178" s="16"/>
      <c r="V1178" s="8">
        <f t="shared" si="94"/>
        <v>0</v>
      </c>
      <c r="W1178" s="1" t="str">
        <f t="shared" si="95"/>
        <v/>
      </c>
    </row>
    <row r="1179" spans="1:23" x14ac:dyDescent="0.3">
      <c r="A1179" s="72"/>
      <c r="B1179" s="15"/>
      <c r="C1179" s="15"/>
      <c r="D1179" s="15"/>
      <c r="E1179" s="15"/>
      <c r="F1179" s="15"/>
      <c r="G1179" s="15"/>
      <c r="H1179" s="15"/>
      <c r="I1179" s="16"/>
      <c r="V1179" s="8">
        <f t="shared" si="94"/>
        <v>0</v>
      </c>
      <c r="W1179" s="1" t="str">
        <f t="shared" si="95"/>
        <v/>
      </c>
    </row>
    <row r="1180" spans="1:23" x14ac:dyDescent="0.3">
      <c r="A1180" s="72"/>
      <c r="B1180" s="15"/>
      <c r="C1180" s="15"/>
      <c r="D1180" s="15"/>
      <c r="E1180" s="15"/>
      <c r="F1180" s="15"/>
      <c r="G1180" s="15"/>
      <c r="H1180" s="15"/>
      <c r="I1180" s="16"/>
      <c r="V1180" s="8">
        <f t="shared" si="94"/>
        <v>0</v>
      </c>
      <c r="W1180" s="1" t="str">
        <f t="shared" si="95"/>
        <v/>
      </c>
    </row>
    <row r="1181" spans="1:23" x14ac:dyDescent="0.3">
      <c r="A1181" s="72"/>
      <c r="B1181" s="15"/>
      <c r="C1181" s="15"/>
      <c r="D1181" s="15"/>
      <c r="E1181" s="15"/>
      <c r="F1181" s="15"/>
      <c r="G1181" s="15"/>
      <c r="H1181" s="15"/>
      <c r="I1181" s="16"/>
      <c r="V1181" s="8">
        <f t="shared" si="94"/>
        <v>0</v>
      </c>
      <c r="W1181" s="1" t="str">
        <f t="shared" si="95"/>
        <v/>
      </c>
    </row>
    <row r="1182" spans="1:23" x14ac:dyDescent="0.3">
      <c r="A1182" s="72"/>
      <c r="B1182" s="15"/>
      <c r="C1182" s="15"/>
      <c r="D1182" s="15"/>
      <c r="E1182" s="15"/>
      <c r="F1182" s="15"/>
      <c r="G1182" s="15"/>
      <c r="H1182" s="15"/>
      <c r="I1182" s="16"/>
      <c r="V1182" s="8">
        <f t="shared" si="94"/>
        <v>0</v>
      </c>
      <c r="W1182" s="1" t="str">
        <f t="shared" si="95"/>
        <v/>
      </c>
    </row>
    <row r="1183" spans="1:23" x14ac:dyDescent="0.3">
      <c r="A1183" s="72"/>
      <c r="B1183" s="15"/>
      <c r="C1183" s="15"/>
      <c r="D1183" s="15"/>
      <c r="E1183" s="15"/>
      <c r="F1183" s="15"/>
      <c r="G1183" s="15"/>
      <c r="H1183" s="15"/>
      <c r="I1183" s="16"/>
      <c r="V1183" s="8">
        <f t="shared" si="94"/>
        <v>0</v>
      </c>
      <c r="W1183" s="1" t="str">
        <f t="shared" si="95"/>
        <v/>
      </c>
    </row>
    <row r="1184" spans="1:23" x14ac:dyDescent="0.3">
      <c r="A1184" s="72"/>
      <c r="B1184" s="15"/>
      <c r="C1184" s="15"/>
      <c r="D1184" s="15"/>
      <c r="E1184" s="15"/>
      <c r="F1184" s="15"/>
      <c r="G1184" s="15"/>
      <c r="H1184" s="15"/>
      <c r="I1184" s="16"/>
      <c r="V1184" s="8">
        <f t="shared" si="94"/>
        <v>0</v>
      </c>
      <c r="W1184" s="1" t="str">
        <f t="shared" si="95"/>
        <v/>
      </c>
    </row>
    <row r="1185" spans="1:23" x14ac:dyDescent="0.3">
      <c r="A1185" s="72"/>
      <c r="B1185" s="15"/>
      <c r="C1185" s="15"/>
      <c r="D1185" s="15"/>
      <c r="E1185" s="15"/>
      <c r="F1185" s="15"/>
      <c r="G1185" s="15"/>
      <c r="H1185" s="15"/>
      <c r="I1185" s="16"/>
      <c r="V1185" s="8">
        <f t="shared" si="94"/>
        <v>0</v>
      </c>
      <c r="W1185" s="1" t="str">
        <f t="shared" si="95"/>
        <v/>
      </c>
    </row>
    <row r="1186" spans="1:23" x14ac:dyDescent="0.3">
      <c r="A1186" s="72"/>
      <c r="B1186" s="15"/>
      <c r="C1186" s="15"/>
      <c r="D1186" s="15"/>
      <c r="E1186" s="15"/>
      <c r="F1186" s="15"/>
      <c r="G1186" s="15"/>
      <c r="H1186" s="15"/>
      <c r="I1186" s="16"/>
      <c r="V1186" s="8">
        <f t="shared" si="94"/>
        <v>0</v>
      </c>
      <c r="W1186" s="1" t="str">
        <f t="shared" si="95"/>
        <v/>
      </c>
    </row>
    <row r="1187" spans="1:23" x14ac:dyDescent="0.3">
      <c r="A1187" s="72"/>
      <c r="B1187" s="15"/>
      <c r="C1187" s="15"/>
      <c r="D1187" s="15"/>
      <c r="E1187" s="15"/>
      <c r="F1187" s="15"/>
      <c r="G1187" s="15"/>
      <c r="H1187" s="15"/>
      <c r="I1187" s="16"/>
      <c r="V1187" s="8">
        <f t="shared" si="94"/>
        <v>0</v>
      </c>
      <c r="W1187" s="1" t="str">
        <f t="shared" si="95"/>
        <v/>
      </c>
    </row>
    <row r="1188" spans="1:23" x14ac:dyDescent="0.3">
      <c r="A1188" s="72"/>
      <c r="B1188" s="15"/>
      <c r="C1188" s="15"/>
      <c r="D1188" s="15"/>
      <c r="E1188" s="15"/>
      <c r="F1188" s="15"/>
      <c r="G1188" s="15"/>
      <c r="H1188" s="15"/>
      <c r="I1188" s="16"/>
      <c r="V1188" s="8">
        <f t="shared" si="94"/>
        <v>0</v>
      </c>
      <c r="W1188" s="1" t="str">
        <f t="shared" si="95"/>
        <v/>
      </c>
    </row>
    <row r="1189" spans="1:23" x14ac:dyDescent="0.3">
      <c r="A1189" s="72"/>
      <c r="B1189" s="15"/>
      <c r="C1189" s="15"/>
      <c r="D1189" s="15"/>
      <c r="E1189" s="15"/>
      <c r="F1189" s="15"/>
      <c r="G1189" s="15"/>
      <c r="H1189" s="15"/>
      <c r="I1189" s="16"/>
      <c r="V1189" s="8">
        <f t="shared" si="94"/>
        <v>0</v>
      </c>
      <c r="W1189" s="1" t="str">
        <f t="shared" si="95"/>
        <v/>
      </c>
    </row>
    <row r="1190" spans="1:23" x14ac:dyDescent="0.3">
      <c r="A1190" s="72"/>
      <c r="B1190" s="15"/>
      <c r="C1190" s="15"/>
      <c r="D1190" s="15"/>
      <c r="E1190" s="15"/>
      <c r="F1190" s="15"/>
      <c r="G1190" s="15"/>
      <c r="H1190" s="15"/>
      <c r="I1190" s="16"/>
      <c r="V1190" s="8">
        <f t="shared" si="94"/>
        <v>0</v>
      </c>
      <c r="W1190" s="1" t="str">
        <f t="shared" si="95"/>
        <v/>
      </c>
    </row>
    <row r="1191" spans="1:23" x14ac:dyDescent="0.3">
      <c r="A1191" s="72"/>
      <c r="B1191" s="15"/>
      <c r="C1191" s="15"/>
      <c r="D1191" s="15"/>
      <c r="E1191" s="15"/>
      <c r="F1191" s="15"/>
      <c r="G1191" s="15"/>
      <c r="H1191" s="15"/>
      <c r="I1191" s="16"/>
      <c r="V1191" s="8">
        <f t="shared" si="94"/>
        <v>0</v>
      </c>
      <c r="W1191" s="1" t="str">
        <f t="shared" si="95"/>
        <v/>
      </c>
    </row>
    <row r="1192" spans="1:23" x14ac:dyDescent="0.3">
      <c r="A1192" s="72"/>
      <c r="B1192" s="15"/>
      <c r="C1192" s="15"/>
      <c r="D1192" s="15"/>
      <c r="E1192" s="15"/>
      <c r="F1192" s="15"/>
      <c r="G1192" s="15"/>
      <c r="H1192" s="15"/>
      <c r="I1192" s="16"/>
      <c r="V1192" s="8">
        <f t="shared" si="94"/>
        <v>0</v>
      </c>
      <c r="W1192" s="1" t="str">
        <f t="shared" si="95"/>
        <v/>
      </c>
    </row>
    <row r="1193" spans="1:23" x14ac:dyDescent="0.3">
      <c r="A1193" s="72"/>
      <c r="B1193" s="15"/>
      <c r="C1193" s="15"/>
      <c r="D1193" s="15"/>
      <c r="E1193" s="15"/>
      <c r="F1193" s="15"/>
      <c r="G1193" s="15"/>
      <c r="H1193" s="15"/>
      <c r="I1193" s="16"/>
      <c r="V1193" s="8">
        <f t="shared" si="94"/>
        <v>0</v>
      </c>
      <c r="W1193" s="1" t="str">
        <f t="shared" si="95"/>
        <v/>
      </c>
    </row>
    <row r="1194" spans="1:23" x14ac:dyDescent="0.3">
      <c r="A1194" s="72"/>
      <c r="B1194" s="15"/>
      <c r="C1194" s="15"/>
      <c r="D1194" s="15"/>
      <c r="E1194" s="15"/>
      <c r="F1194" s="15"/>
      <c r="G1194" s="15"/>
      <c r="H1194" s="15"/>
      <c r="I1194" s="16"/>
      <c r="V1194" s="8">
        <f t="shared" si="94"/>
        <v>0</v>
      </c>
      <c r="W1194" s="1" t="str">
        <f t="shared" si="95"/>
        <v/>
      </c>
    </row>
    <row r="1195" spans="1:23" x14ac:dyDescent="0.3">
      <c r="A1195" s="72"/>
      <c r="B1195" s="15"/>
      <c r="C1195" s="15"/>
      <c r="D1195" s="15"/>
      <c r="E1195" s="15"/>
      <c r="F1195" s="15"/>
      <c r="G1195" s="15"/>
      <c r="H1195" s="15"/>
      <c r="I1195" s="16"/>
      <c r="V1195" s="8">
        <f t="shared" si="94"/>
        <v>0</v>
      </c>
      <c r="W1195" s="1" t="str">
        <f t="shared" si="95"/>
        <v/>
      </c>
    </row>
    <row r="1196" spans="1:23" x14ac:dyDescent="0.3">
      <c r="A1196" s="72"/>
      <c r="B1196" s="15"/>
      <c r="C1196" s="15"/>
      <c r="D1196" s="15"/>
      <c r="E1196" s="15"/>
      <c r="F1196" s="15"/>
      <c r="G1196" s="15"/>
      <c r="H1196" s="15"/>
      <c r="I1196" s="16"/>
      <c r="V1196" s="8">
        <f t="shared" si="94"/>
        <v>0</v>
      </c>
      <c r="W1196" s="1" t="str">
        <f t="shared" si="95"/>
        <v/>
      </c>
    </row>
    <row r="1197" spans="1:23" x14ac:dyDescent="0.3">
      <c r="A1197" s="72"/>
      <c r="B1197" s="15"/>
      <c r="C1197" s="15"/>
      <c r="D1197" s="15"/>
      <c r="E1197" s="15"/>
      <c r="F1197" s="15"/>
      <c r="G1197" s="15"/>
      <c r="H1197" s="15"/>
      <c r="I1197" s="16"/>
      <c r="V1197" s="8">
        <f t="shared" si="94"/>
        <v>0</v>
      </c>
      <c r="W1197" s="1" t="str">
        <f t="shared" si="95"/>
        <v/>
      </c>
    </row>
    <row r="1198" spans="1:23" x14ac:dyDescent="0.3">
      <c r="A1198" s="72"/>
      <c r="B1198" s="15"/>
      <c r="C1198" s="15"/>
      <c r="D1198" s="15"/>
      <c r="E1198" s="15"/>
      <c r="F1198" s="15"/>
      <c r="G1198" s="15"/>
      <c r="H1198" s="15"/>
      <c r="I1198" s="16"/>
      <c r="V1198" s="8">
        <f t="shared" si="94"/>
        <v>0</v>
      </c>
      <c r="W1198" s="1" t="str">
        <f t="shared" si="95"/>
        <v/>
      </c>
    </row>
    <row r="1199" spans="1:23" x14ac:dyDescent="0.3">
      <c r="A1199" s="72"/>
      <c r="B1199" s="15"/>
      <c r="C1199" s="15"/>
      <c r="D1199" s="15"/>
      <c r="E1199" s="15"/>
      <c r="F1199" s="15"/>
      <c r="G1199" s="15"/>
      <c r="H1199" s="15"/>
      <c r="I1199" s="16"/>
      <c r="V1199" s="8">
        <f t="shared" si="94"/>
        <v>0</v>
      </c>
      <c r="W1199" s="1" t="str">
        <f t="shared" si="95"/>
        <v/>
      </c>
    </row>
    <row r="1200" spans="1:23" x14ac:dyDescent="0.3">
      <c r="A1200" s="72"/>
      <c r="B1200" s="15"/>
      <c r="C1200" s="15"/>
      <c r="D1200" s="15"/>
      <c r="E1200" s="15"/>
      <c r="F1200" s="15"/>
      <c r="G1200" s="15"/>
      <c r="H1200" s="15"/>
      <c r="I1200" s="16"/>
      <c r="V1200" s="8">
        <f t="shared" si="94"/>
        <v>0</v>
      </c>
      <c r="W1200" s="1" t="str">
        <f t="shared" si="95"/>
        <v/>
      </c>
    </row>
    <row r="1201" spans="1:23" x14ac:dyDescent="0.3">
      <c r="A1201" s="72"/>
      <c r="B1201" s="15"/>
      <c r="C1201" s="15"/>
      <c r="D1201" s="15"/>
      <c r="E1201" s="15"/>
      <c r="F1201" s="15"/>
      <c r="G1201" s="15"/>
      <c r="H1201" s="15"/>
      <c r="I1201" s="16"/>
      <c r="V1201" s="8">
        <f t="shared" si="94"/>
        <v>0</v>
      </c>
      <c r="W1201" s="1" t="str">
        <f t="shared" si="95"/>
        <v/>
      </c>
    </row>
    <row r="1202" spans="1:23" x14ac:dyDescent="0.3">
      <c r="A1202" s="72"/>
      <c r="B1202" s="15"/>
      <c r="C1202" s="15"/>
      <c r="D1202" s="15"/>
      <c r="E1202" s="15"/>
      <c r="F1202" s="15"/>
      <c r="G1202" s="15"/>
      <c r="H1202" s="15"/>
      <c r="I1202" s="16"/>
      <c r="V1202" s="8">
        <f t="shared" si="94"/>
        <v>0</v>
      </c>
      <c r="W1202" s="1" t="str">
        <f t="shared" si="95"/>
        <v/>
      </c>
    </row>
    <row r="1203" spans="1:23" x14ac:dyDescent="0.3">
      <c r="A1203" s="72"/>
      <c r="B1203" s="15"/>
      <c r="C1203" s="15"/>
      <c r="D1203" s="15"/>
      <c r="E1203" s="15"/>
      <c r="F1203" s="15"/>
      <c r="G1203" s="15"/>
      <c r="H1203" s="15"/>
      <c r="I1203" s="16"/>
      <c r="V1203" s="8">
        <f t="shared" si="94"/>
        <v>0</v>
      </c>
      <c r="W1203" s="1" t="str">
        <f t="shared" si="95"/>
        <v/>
      </c>
    </row>
    <row r="1204" spans="1:23" x14ac:dyDescent="0.3">
      <c r="A1204" s="72"/>
      <c r="B1204" s="15"/>
      <c r="C1204" s="15"/>
      <c r="D1204" s="15"/>
      <c r="E1204" s="15"/>
      <c r="F1204" s="15"/>
      <c r="G1204" s="15"/>
      <c r="H1204" s="15"/>
      <c r="I1204" s="16"/>
      <c r="V1204" s="8">
        <f t="shared" si="94"/>
        <v>0</v>
      </c>
      <c r="W1204" s="1" t="str">
        <f t="shared" si="95"/>
        <v/>
      </c>
    </row>
    <row r="1205" spans="1:23" x14ac:dyDescent="0.3">
      <c r="A1205" s="72"/>
      <c r="B1205" s="15"/>
      <c r="C1205" s="15"/>
      <c r="D1205" s="15"/>
      <c r="E1205" s="15"/>
      <c r="F1205" s="15"/>
      <c r="G1205" s="15"/>
      <c r="H1205" s="15"/>
      <c r="I1205" s="16"/>
      <c r="V1205" s="8">
        <f t="shared" si="94"/>
        <v>0</v>
      </c>
      <c r="W1205" s="1" t="str">
        <f t="shared" si="95"/>
        <v/>
      </c>
    </row>
    <row r="1206" spans="1:23" x14ac:dyDescent="0.3">
      <c r="A1206" s="72"/>
      <c r="B1206" s="15"/>
      <c r="C1206" s="15"/>
      <c r="D1206" s="15"/>
      <c r="E1206" s="15"/>
      <c r="F1206" s="15"/>
      <c r="G1206" s="15"/>
      <c r="H1206" s="15"/>
      <c r="I1206" s="16"/>
      <c r="V1206" s="8">
        <f t="shared" si="94"/>
        <v>0</v>
      </c>
      <c r="W1206" s="1" t="str">
        <f t="shared" si="95"/>
        <v/>
      </c>
    </row>
    <row r="1207" spans="1:23" x14ac:dyDescent="0.3">
      <c r="A1207" s="72"/>
      <c r="B1207" s="15"/>
      <c r="C1207" s="15"/>
      <c r="D1207" s="15"/>
      <c r="E1207" s="15"/>
      <c r="F1207" s="15"/>
      <c r="G1207" s="15"/>
      <c r="H1207" s="15"/>
      <c r="I1207" s="16"/>
      <c r="V1207" s="8">
        <f t="shared" si="94"/>
        <v>0</v>
      </c>
      <c r="W1207" s="1" t="str">
        <f t="shared" si="95"/>
        <v/>
      </c>
    </row>
    <row r="1208" spans="1:23" x14ac:dyDescent="0.3">
      <c r="A1208" s="72"/>
      <c r="B1208" s="15"/>
      <c r="C1208" s="15"/>
      <c r="D1208" s="15"/>
      <c r="E1208" s="15"/>
      <c r="F1208" s="15"/>
      <c r="G1208" s="15"/>
      <c r="H1208" s="15"/>
      <c r="I1208" s="16"/>
      <c r="V1208" s="8">
        <f t="shared" si="94"/>
        <v>0</v>
      </c>
      <c r="W1208" s="1" t="str">
        <f t="shared" si="95"/>
        <v/>
      </c>
    </row>
    <row r="1209" spans="1:23" x14ac:dyDescent="0.3">
      <c r="A1209" s="72"/>
      <c r="B1209" s="15"/>
      <c r="C1209" s="15"/>
      <c r="D1209" s="15"/>
      <c r="E1209" s="15"/>
      <c r="F1209" s="15"/>
      <c r="G1209" s="15"/>
      <c r="H1209" s="15"/>
      <c r="I1209" s="16"/>
      <c r="V1209" s="8">
        <f t="shared" si="94"/>
        <v>0</v>
      </c>
      <c r="W1209" s="1" t="str">
        <f t="shared" si="95"/>
        <v/>
      </c>
    </row>
    <row r="1210" spans="1:23" x14ac:dyDescent="0.3">
      <c r="A1210" s="72"/>
      <c r="B1210" s="15"/>
      <c r="C1210" s="15"/>
      <c r="D1210" s="15"/>
      <c r="E1210" s="15"/>
      <c r="F1210" s="15"/>
      <c r="G1210" s="15"/>
      <c r="H1210" s="15"/>
      <c r="I1210" s="16"/>
      <c r="V1210" s="8">
        <f t="shared" si="94"/>
        <v>0</v>
      </c>
      <c r="W1210" s="1" t="str">
        <f t="shared" si="95"/>
        <v/>
      </c>
    </row>
    <row r="1211" spans="1:23" x14ac:dyDescent="0.3">
      <c r="A1211" s="72"/>
      <c r="B1211" s="15"/>
      <c r="C1211" s="15"/>
      <c r="D1211" s="15"/>
      <c r="E1211" s="15"/>
      <c r="F1211" s="15"/>
      <c r="G1211" s="15"/>
      <c r="H1211" s="15"/>
      <c r="I1211" s="16"/>
      <c r="V1211" s="8">
        <f t="shared" si="94"/>
        <v>0</v>
      </c>
      <c r="W1211" s="1" t="str">
        <f t="shared" si="95"/>
        <v/>
      </c>
    </row>
    <row r="1212" spans="1:23" x14ac:dyDescent="0.3">
      <c r="A1212" s="16"/>
      <c r="B1212" s="17"/>
      <c r="C1212" s="17"/>
      <c r="D1212" s="17"/>
      <c r="E1212" s="17"/>
      <c r="F1212" s="17"/>
      <c r="G1212" s="17"/>
      <c r="H1212" s="17"/>
      <c r="I1212" s="16"/>
    </row>
  </sheetData>
  <sheetProtection selectLockedCells="1"/>
  <mergeCells count="9">
    <mergeCell ref="J12:N13"/>
    <mergeCell ref="J9:N10"/>
    <mergeCell ref="D5:D7"/>
    <mergeCell ref="E1:F1"/>
    <mergeCell ref="E5:F7"/>
    <mergeCell ref="E9:F9"/>
    <mergeCell ref="E8:F8"/>
    <mergeCell ref="D2:D4"/>
    <mergeCell ref="E2:F4"/>
  </mergeCells>
  <conditionalFormatting sqref="D9">
    <cfRule type="expression" dxfId="20" priority="23">
      <formula>$E$7="brak"</formula>
    </cfRule>
  </conditionalFormatting>
  <conditionalFormatting sqref="H12:H1211">
    <cfRule type="expression" dxfId="19" priority="21">
      <formula>H12&lt;0</formula>
    </cfRule>
  </conditionalFormatting>
  <conditionalFormatting sqref="C5:C6">
    <cfRule type="expression" dxfId="18" priority="19">
      <formula>C5&lt;0</formula>
    </cfRule>
  </conditionalFormatting>
  <conditionalFormatting sqref="C1">
    <cfRule type="expression" dxfId="17" priority="9">
      <formula>C1&lt;0</formula>
    </cfRule>
  </conditionalFormatting>
  <conditionalFormatting sqref="C2">
    <cfRule type="expression" dxfId="16" priority="4">
      <formula>OR(C2&lt;1,C2&gt;480)</formula>
    </cfRule>
  </conditionalFormatting>
  <conditionalFormatting sqref="C4">
    <cfRule type="expression" dxfId="15" priority="7">
      <formula>C4&lt;1</formula>
    </cfRule>
  </conditionalFormatting>
  <conditionalFormatting sqref="G12:G491">
    <cfRule type="expression" dxfId="14" priority="5">
      <formula>G12&gt;0</formula>
    </cfRule>
  </conditionalFormatting>
  <conditionalFormatting sqref="C7">
    <cfRule type="expression" dxfId="13" priority="3">
      <formula>C7&lt;0</formula>
    </cfRule>
  </conditionalFormatting>
  <conditionalFormatting sqref="C8">
    <cfRule type="expression" dxfId="12" priority="2">
      <formula>C8&lt;0</formula>
    </cfRule>
  </conditionalFormatting>
  <conditionalFormatting sqref="C3">
    <cfRule type="expression" dxfId="11" priority="1">
      <formula>$C$3&lt;0</formula>
    </cfRule>
  </conditionalFormatting>
  <dataValidations count="2">
    <dataValidation type="list" allowBlank="1" showInputMessage="1" showErrorMessage="1" sqref="C9">
      <formula1>$V$2:$V$3</formula1>
    </dataValidation>
    <dataValidation type="list" allowBlank="1" showInputMessage="1" showErrorMessage="1" sqref="H9">
      <formula1>$V$5:$V$6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210"/>
  <sheetViews>
    <sheetView workbookViewId="0">
      <selection activeCell="H15" sqref="H15:H16"/>
    </sheetView>
  </sheetViews>
  <sheetFormatPr defaultRowHeight="14.4" x14ac:dyDescent="0.3"/>
  <cols>
    <col min="1" max="1" width="3.88671875" style="1" customWidth="1"/>
    <col min="2" max="2" width="15.5546875" style="3" customWidth="1"/>
    <col min="3" max="3" width="14.77734375" style="3" customWidth="1"/>
    <col min="4" max="4" width="22.21875" style="3" customWidth="1"/>
    <col min="5" max="6" width="13.77734375" style="3" customWidth="1"/>
    <col min="7" max="8" width="14.77734375" style="3" customWidth="1"/>
    <col min="9" max="9" width="6.5546875" style="1" customWidth="1"/>
    <col min="10" max="10" width="13" style="1" customWidth="1"/>
    <col min="11" max="13" width="9.44140625" style="1" customWidth="1"/>
    <col min="14" max="14" width="9.5546875" style="1" customWidth="1"/>
    <col min="15" max="16" width="8.88671875" style="1"/>
    <col min="17" max="17" width="9.5546875" style="1" customWidth="1"/>
    <col min="18" max="18" width="7.88671875" style="1" customWidth="1"/>
    <col min="19" max="19" width="9.21875" style="1" customWidth="1"/>
    <col min="20" max="20" width="12" style="1" customWidth="1"/>
    <col min="21" max="21" width="12" style="1" hidden="1" customWidth="1"/>
    <col min="22" max="22" width="12" style="8" hidden="1" customWidth="1"/>
    <col min="23" max="23" width="12" style="1" hidden="1" customWidth="1"/>
    <col min="24" max="24" width="12" style="1" customWidth="1"/>
    <col min="25" max="31" width="8.88671875" style="1"/>
  </cols>
  <sheetData>
    <row r="1" spans="1:23" x14ac:dyDescent="0.3">
      <c r="B1" s="22" t="s">
        <v>4</v>
      </c>
      <c r="C1" s="82">
        <v>400000</v>
      </c>
      <c r="D1" s="22" t="s">
        <v>54</v>
      </c>
      <c r="E1" s="141">
        <f>SUM(C10:C1209)+C5*C1</f>
        <v>467918.93999999971</v>
      </c>
      <c r="F1" s="142"/>
      <c r="G1" s="45"/>
      <c r="H1" s="5"/>
      <c r="I1" s="74" t="str">
        <f>IF(OR(C1&lt;0,C1&gt;600000),"Kwota kredytu musi być większa od 0 zł i nie większa od 500 000 zł  / 600 000 zł","")</f>
        <v/>
      </c>
      <c r="V1" s="1"/>
    </row>
    <row r="2" spans="1:23" x14ac:dyDescent="0.3">
      <c r="B2" s="26" t="s">
        <v>53</v>
      </c>
      <c r="C2" s="83">
        <v>360</v>
      </c>
      <c r="D2" s="159" t="s">
        <v>55</v>
      </c>
      <c r="E2" s="161">
        <f>SUM(F10:F1209)</f>
        <v>171618.62</v>
      </c>
      <c r="F2" s="162"/>
      <c r="G2" s="45"/>
      <c r="I2" s="75" t="str">
        <f>IF(OR(C2&lt;1,C2&gt;480),"Okres kredytowania ma być większy od 0 i nie większy od 480 miesięcy","")</f>
        <v/>
      </c>
      <c r="V2" s="1" t="s">
        <v>66</v>
      </c>
    </row>
    <row r="3" spans="1:23" x14ac:dyDescent="0.3">
      <c r="B3" s="26" t="s">
        <v>61</v>
      </c>
      <c r="C3" s="84">
        <v>7.1400000000000005E-2</v>
      </c>
      <c r="D3" s="160"/>
      <c r="E3" s="163"/>
      <c r="F3" s="162"/>
      <c r="G3" s="93"/>
      <c r="I3" s="75" t="str">
        <f>IF(C3&lt;0,"WIBOR musi być nie mniejszy niż 0%","")</f>
        <v/>
      </c>
      <c r="V3" s="1" t="s">
        <v>67</v>
      </c>
    </row>
    <row r="4" spans="1:23" x14ac:dyDescent="0.3">
      <c r="B4" s="26" t="s">
        <v>62</v>
      </c>
      <c r="C4" s="85">
        <v>7.1400000000000005E-2</v>
      </c>
      <c r="D4" s="139" t="s">
        <v>56</v>
      </c>
      <c r="E4" s="143">
        <f>E1-E2</f>
        <v>296300.31999999972</v>
      </c>
      <c r="F4" s="144"/>
      <c r="G4" s="95"/>
      <c r="H4" s="93"/>
      <c r="I4" s="75" t="str">
        <f>IF(C4&lt;0,"marża musi być nie mniejszy niż 0%","")</f>
        <v/>
      </c>
      <c r="V4" s="1" t="s">
        <v>18</v>
      </c>
    </row>
    <row r="5" spans="1:23" x14ac:dyDescent="0.3">
      <c r="B5" s="26" t="s">
        <v>58</v>
      </c>
      <c r="C5" s="85">
        <v>0</v>
      </c>
      <c r="D5" s="140"/>
      <c r="E5" s="145"/>
      <c r="F5" s="144"/>
      <c r="G5" s="93"/>
      <c r="I5" s="75" t="str">
        <f>IF(C5&lt;0,"prowizja/ubezpieczenie nie mogą być niższe od 0%","")</f>
        <v/>
      </c>
      <c r="V5" s="1" t="s">
        <v>19</v>
      </c>
    </row>
    <row r="6" spans="1:23" ht="15" thickBot="1" x14ac:dyDescent="0.35">
      <c r="A6" s="77"/>
      <c r="B6" s="26" t="s">
        <v>64</v>
      </c>
      <c r="C6" s="85">
        <v>7.0000000000000007E-2</v>
      </c>
      <c r="D6" s="26" t="s">
        <v>59</v>
      </c>
      <c r="E6" s="148">
        <f>SUM(W10:W1209)</f>
        <v>360</v>
      </c>
      <c r="F6" s="149"/>
      <c r="I6" s="5"/>
      <c r="V6" s="1"/>
    </row>
    <row r="7" spans="1:23" ht="15" thickBot="1" x14ac:dyDescent="0.35">
      <c r="B7" s="81" t="s">
        <v>65</v>
      </c>
      <c r="C7" s="92" t="s">
        <v>66</v>
      </c>
      <c r="D7" s="87" t="s">
        <v>63</v>
      </c>
      <c r="E7" s="146">
        <f>C3-C4+2%</f>
        <v>0.02</v>
      </c>
      <c r="F7" s="147"/>
      <c r="G7" s="86" t="s">
        <v>17</v>
      </c>
      <c r="H7" s="78" t="s">
        <v>19</v>
      </c>
      <c r="I7" s="5"/>
      <c r="J7" s="135" t="s">
        <v>57</v>
      </c>
      <c r="K7" s="136"/>
      <c r="L7" s="136"/>
      <c r="M7" s="136"/>
      <c r="N7" s="137"/>
      <c r="V7" s="1"/>
    </row>
    <row r="8" spans="1:23" x14ac:dyDescent="0.3">
      <c r="J8" s="138"/>
      <c r="K8" s="136"/>
      <c r="L8" s="136"/>
      <c r="M8" s="136"/>
      <c r="N8" s="137"/>
    </row>
    <row r="9" spans="1:23" ht="16.2" thickBot="1" x14ac:dyDescent="0.35">
      <c r="A9" s="9" t="s">
        <v>0</v>
      </c>
      <c r="B9" s="10" t="s">
        <v>68</v>
      </c>
      <c r="C9" s="10" t="s">
        <v>7</v>
      </c>
      <c r="D9" s="10" t="s">
        <v>8</v>
      </c>
      <c r="E9" s="10" t="s">
        <v>52</v>
      </c>
      <c r="F9" s="10" t="s">
        <v>51</v>
      </c>
      <c r="G9" s="79" t="s">
        <v>60</v>
      </c>
      <c r="H9" s="10" t="s">
        <v>10</v>
      </c>
      <c r="J9" s="46"/>
      <c r="K9" s="89"/>
      <c r="L9" s="89"/>
      <c r="M9" s="89"/>
      <c r="N9" s="46"/>
      <c r="P9" s="88"/>
      <c r="Q9" s="88"/>
      <c r="R9" s="58"/>
      <c r="V9" s="57" t="s">
        <v>14</v>
      </c>
      <c r="W9" s="58" t="s">
        <v>16</v>
      </c>
    </row>
    <row r="10" spans="1:23" ht="15.6" x14ac:dyDescent="0.3">
      <c r="A10" s="4">
        <v>1</v>
      </c>
      <c r="B10" s="8">
        <f>ROUND(C1,2)</f>
        <v>400000</v>
      </c>
      <c r="C10" s="8">
        <f>IF(B10&lt;&gt;"",ROUND(B10*($C$3)/12,2),"")</f>
        <v>2380</v>
      </c>
      <c r="D10" s="8">
        <f>IF(B10&lt;&gt;"",MIN(E10-C10,B10),"")</f>
        <v>1111.1200000000003</v>
      </c>
      <c r="E10" s="8">
        <f>IF(B10&lt;&gt;"",ROUNDUP(MIN(B10+C10,IF($H$7="krótszy okr.",C10+$C$1/$C$2,C10+B10/$C$2)),2),"")</f>
        <v>3491.1200000000003</v>
      </c>
      <c r="F10" s="8">
        <f>IF(B10&lt;&gt;"",IF(A10&lt;=120,ROUND(B10*(MAX($C$4-2%,0))/12,2),""),"")</f>
        <v>1713.33</v>
      </c>
      <c r="G10" s="80">
        <f>IF(B10&lt;&gt;"",IF(F10&lt;&gt;"",MAX(0,E10-F10),MAX(0,E10)),"")</f>
        <v>1777.7900000000004</v>
      </c>
      <c r="H10" s="21">
        <v>0</v>
      </c>
      <c r="J10" s="114" t="s">
        <v>49</v>
      </c>
      <c r="K10" s="130"/>
      <c r="L10" s="130"/>
      <c r="M10" s="130"/>
      <c r="N10" s="131"/>
      <c r="V10" s="8">
        <f t="shared" ref="V10:V73" si="0">IF(A10&lt;&gt;"",MIN(H10,B10-D10),0)</f>
        <v>0</v>
      </c>
      <c r="W10" s="1">
        <f t="shared" ref="W10:W73" si="1">IF(A10&lt;&gt;"",1,"")</f>
        <v>1</v>
      </c>
    </row>
    <row r="11" spans="1:23" ht="16.2" thickBot="1" x14ac:dyDescent="0.35">
      <c r="A11" s="4">
        <f>IF(B11&lt;&gt;"",A10+1,"")</f>
        <v>2</v>
      </c>
      <c r="B11" s="8">
        <f t="shared" ref="B11:B74" si="2">IF(B10&lt;&gt;"",IF(ROUND(B10-D10-H10,2)&gt;0,ROUND(B10-D10-H10,2),""),"")</f>
        <v>398888.88</v>
      </c>
      <c r="C11" s="8">
        <f t="shared" ref="C11:C74" si="3">IF(B11&lt;&gt;"",ROUND(B11*($C$3)/12,2),"")</f>
        <v>2373.39</v>
      </c>
      <c r="D11" s="8">
        <f t="shared" ref="D11:D74" si="4">IF(B11&lt;&gt;"",MIN(E11-C11,B11),"")</f>
        <v>1111.1200000000003</v>
      </c>
      <c r="E11" s="8">
        <f t="shared" ref="E11:E74" si="5">IF(B11&lt;&gt;"",ROUNDUP(MIN(B11+C11,IF($H$7="krótszy okr.",C11+$C$1/$C$2,C11+B11/($C$2-A10))),2),"")</f>
        <v>3484.51</v>
      </c>
      <c r="F11" s="8">
        <f t="shared" ref="F11:F74" si="6">IF(B11&lt;&gt;"",IF(A11&lt;=120,ROUND(B11*(MAX($C$4-2%,0))/12,2),""),"")</f>
        <v>1708.57</v>
      </c>
      <c r="G11" s="80">
        <f t="shared" ref="G11:G74" si="7">IF(B11&lt;&gt;"",IF(F11&lt;&gt;"",MAX(0,E11-F11),MAX(0,E11)),"")</f>
        <v>1775.9400000000003</v>
      </c>
      <c r="H11" s="21">
        <v>0</v>
      </c>
      <c r="J11" s="132"/>
      <c r="K11" s="133"/>
      <c r="L11" s="133"/>
      <c r="M11" s="133"/>
      <c r="N11" s="134"/>
      <c r="V11" s="8">
        <f t="shared" si="0"/>
        <v>0</v>
      </c>
      <c r="W11" s="1">
        <f t="shared" si="1"/>
        <v>1</v>
      </c>
    </row>
    <row r="12" spans="1:23" ht="15.6" x14ac:dyDescent="0.3">
      <c r="A12" s="4">
        <f>IF(B12&lt;&gt;"",A11+1,"")</f>
        <v>3</v>
      </c>
      <c r="B12" s="8">
        <f t="shared" si="2"/>
        <v>397777.76</v>
      </c>
      <c r="C12" s="8">
        <f t="shared" si="3"/>
        <v>2366.7800000000002</v>
      </c>
      <c r="D12" s="8">
        <f t="shared" si="4"/>
        <v>1111.1199999999999</v>
      </c>
      <c r="E12" s="8">
        <f t="shared" si="5"/>
        <v>3477.9</v>
      </c>
      <c r="F12" s="8">
        <f t="shared" si="6"/>
        <v>1703.81</v>
      </c>
      <c r="G12" s="80">
        <f t="shared" si="7"/>
        <v>1774.0900000000001</v>
      </c>
      <c r="H12" s="21">
        <v>0</v>
      </c>
      <c r="J12" s="46"/>
      <c r="K12" s="46"/>
      <c r="L12" s="46"/>
      <c r="M12" s="46"/>
      <c r="N12" s="46"/>
      <c r="V12" s="8">
        <f t="shared" si="0"/>
        <v>0</v>
      </c>
      <c r="W12" s="1">
        <f t="shared" si="1"/>
        <v>1</v>
      </c>
    </row>
    <row r="13" spans="1:23" ht="15.6" x14ac:dyDescent="0.3">
      <c r="A13" s="4">
        <f>IF(B13&lt;&gt;"",A12+1,"")</f>
        <v>4</v>
      </c>
      <c r="B13" s="8">
        <f t="shared" si="2"/>
        <v>396666.64</v>
      </c>
      <c r="C13" s="8">
        <f t="shared" si="3"/>
        <v>2360.17</v>
      </c>
      <c r="D13" s="8">
        <f t="shared" si="4"/>
        <v>1111.1200000000003</v>
      </c>
      <c r="E13" s="8">
        <f t="shared" si="5"/>
        <v>3471.2900000000004</v>
      </c>
      <c r="F13" s="8">
        <f t="shared" si="6"/>
        <v>1699.06</v>
      </c>
      <c r="G13" s="80">
        <f t="shared" si="7"/>
        <v>1772.2300000000005</v>
      </c>
      <c r="H13" s="21">
        <v>0</v>
      </c>
      <c r="V13" s="8">
        <f t="shared" si="0"/>
        <v>0</v>
      </c>
      <c r="W13" s="1">
        <f t="shared" si="1"/>
        <v>1</v>
      </c>
    </row>
    <row r="14" spans="1:23" ht="15.6" x14ac:dyDescent="0.3">
      <c r="A14" s="4">
        <f>IF(B14&lt;&gt;"",A13+1,"")</f>
        <v>5</v>
      </c>
      <c r="B14" s="8">
        <f t="shared" si="2"/>
        <v>395555.52</v>
      </c>
      <c r="C14" s="8">
        <f t="shared" si="3"/>
        <v>2353.56</v>
      </c>
      <c r="D14" s="8">
        <f t="shared" si="4"/>
        <v>1111.1200000000003</v>
      </c>
      <c r="E14" s="8">
        <f t="shared" si="5"/>
        <v>3464.6800000000003</v>
      </c>
      <c r="F14" s="8">
        <f t="shared" si="6"/>
        <v>1694.3</v>
      </c>
      <c r="G14" s="80">
        <f t="shared" si="7"/>
        <v>1770.3800000000003</v>
      </c>
      <c r="H14" s="21">
        <v>0</v>
      </c>
      <c r="V14" s="8">
        <f t="shared" si="0"/>
        <v>0</v>
      </c>
      <c r="W14" s="1">
        <f t="shared" si="1"/>
        <v>1</v>
      </c>
    </row>
    <row r="15" spans="1:23" ht="15.6" x14ac:dyDescent="0.3">
      <c r="A15" s="4">
        <f>IF(B15&lt;&gt;"",A14+1,"")</f>
        <v>6</v>
      </c>
      <c r="B15" s="8">
        <f t="shared" si="2"/>
        <v>394444.4</v>
      </c>
      <c r="C15" s="8">
        <f t="shared" si="3"/>
        <v>2346.94</v>
      </c>
      <c r="D15" s="8">
        <f t="shared" si="4"/>
        <v>1111.1200000000003</v>
      </c>
      <c r="E15" s="8">
        <f t="shared" si="5"/>
        <v>3458.0600000000004</v>
      </c>
      <c r="F15" s="8">
        <f t="shared" si="6"/>
        <v>1689.54</v>
      </c>
      <c r="G15" s="80">
        <f t="shared" si="7"/>
        <v>1768.5200000000004</v>
      </c>
      <c r="H15" s="21">
        <v>0</v>
      </c>
      <c r="V15" s="8">
        <f t="shared" si="0"/>
        <v>0</v>
      </c>
      <c r="W15" s="1">
        <f t="shared" si="1"/>
        <v>1</v>
      </c>
    </row>
    <row r="16" spans="1:23" ht="15.6" x14ac:dyDescent="0.3">
      <c r="A16" s="4">
        <f t="shared" ref="A16:A79" si="8">IF(B16&lt;&gt;"",A15+1,"")</f>
        <v>7</v>
      </c>
      <c r="B16" s="8">
        <f t="shared" si="2"/>
        <v>393333.28</v>
      </c>
      <c r="C16" s="8">
        <f t="shared" si="3"/>
        <v>2340.33</v>
      </c>
      <c r="D16" s="8">
        <f t="shared" si="4"/>
        <v>1111.1200000000003</v>
      </c>
      <c r="E16" s="8">
        <f t="shared" si="5"/>
        <v>3451.4500000000003</v>
      </c>
      <c r="F16" s="8">
        <f t="shared" si="6"/>
        <v>1684.78</v>
      </c>
      <c r="G16" s="80">
        <f t="shared" si="7"/>
        <v>1766.6700000000003</v>
      </c>
      <c r="H16" s="21">
        <v>0</v>
      </c>
      <c r="V16" s="8">
        <f t="shared" si="0"/>
        <v>0</v>
      </c>
      <c r="W16" s="1">
        <f t="shared" si="1"/>
        <v>1</v>
      </c>
    </row>
    <row r="17" spans="1:23" ht="15.6" x14ac:dyDescent="0.3">
      <c r="A17" s="4">
        <f t="shared" si="8"/>
        <v>8</v>
      </c>
      <c r="B17" s="8">
        <f t="shared" si="2"/>
        <v>392222.16</v>
      </c>
      <c r="C17" s="8">
        <f t="shared" si="3"/>
        <v>2333.7199999999998</v>
      </c>
      <c r="D17" s="8">
        <f t="shared" si="4"/>
        <v>1111.1200000000003</v>
      </c>
      <c r="E17" s="8">
        <f t="shared" si="5"/>
        <v>3444.84</v>
      </c>
      <c r="F17" s="8">
        <f t="shared" si="6"/>
        <v>1680.02</v>
      </c>
      <c r="G17" s="80">
        <f t="shared" si="7"/>
        <v>1764.8200000000002</v>
      </c>
      <c r="H17" s="21">
        <v>0</v>
      </c>
      <c r="V17" s="8">
        <f t="shared" si="0"/>
        <v>0</v>
      </c>
      <c r="W17" s="1">
        <f t="shared" si="1"/>
        <v>1</v>
      </c>
    </row>
    <row r="18" spans="1:23" ht="15.6" x14ac:dyDescent="0.3">
      <c r="A18" s="4">
        <f t="shared" si="8"/>
        <v>9</v>
      </c>
      <c r="B18" s="8">
        <f t="shared" si="2"/>
        <v>391111.04</v>
      </c>
      <c r="C18" s="8">
        <f t="shared" si="3"/>
        <v>2327.11</v>
      </c>
      <c r="D18" s="8">
        <f t="shared" si="4"/>
        <v>1111.1199999999999</v>
      </c>
      <c r="E18" s="8">
        <f t="shared" si="5"/>
        <v>3438.23</v>
      </c>
      <c r="F18" s="8">
        <f t="shared" si="6"/>
        <v>1675.26</v>
      </c>
      <c r="G18" s="80">
        <f t="shared" si="7"/>
        <v>1762.97</v>
      </c>
      <c r="H18" s="21">
        <v>0</v>
      </c>
      <c r="V18" s="8">
        <f t="shared" si="0"/>
        <v>0</v>
      </c>
      <c r="W18" s="1">
        <f t="shared" si="1"/>
        <v>1</v>
      </c>
    </row>
    <row r="19" spans="1:23" ht="15.6" x14ac:dyDescent="0.3">
      <c r="A19" s="4">
        <f t="shared" si="8"/>
        <v>10</v>
      </c>
      <c r="B19" s="8">
        <f t="shared" si="2"/>
        <v>389999.92</v>
      </c>
      <c r="C19" s="8">
        <f t="shared" si="3"/>
        <v>2320.5</v>
      </c>
      <c r="D19" s="8">
        <f t="shared" si="4"/>
        <v>1111.1200000000003</v>
      </c>
      <c r="E19" s="8">
        <f t="shared" si="5"/>
        <v>3431.6200000000003</v>
      </c>
      <c r="F19" s="8">
        <f t="shared" si="6"/>
        <v>1670.5</v>
      </c>
      <c r="G19" s="80">
        <f t="shared" si="7"/>
        <v>1761.1200000000003</v>
      </c>
      <c r="H19" s="21">
        <v>0</v>
      </c>
      <c r="V19" s="8">
        <f t="shared" si="0"/>
        <v>0</v>
      </c>
      <c r="W19" s="1">
        <f t="shared" si="1"/>
        <v>1</v>
      </c>
    </row>
    <row r="20" spans="1:23" ht="15.6" x14ac:dyDescent="0.3">
      <c r="A20" s="4">
        <f t="shared" si="8"/>
        <v>11</v>
      </c>
      <c r="B20" s="8">
        <f t="shared" si="2"/>
        <v>388888.8</v>
      </c>
      <c r="C20" s="8">
        <f t="shared" si="3"/>
        <v>2313.89</v>
      </c>
      <c r="D20" s="8">
        <f t="shared" si="4"/>
        <v>1111.1200000000003</v>
      </c>
      <c r="E20" s="8">
        <f t="shared" si="5"/>
        <v>3425.01</v>
      </c>
      <c r="F20" s="8">
        <f t="shared" si="6"/>
        <v>1665.74</v>
      </c>
      <c r="G20" s="80">
        <f t="shared" si="7"/>
        <v>1759.2700000000002</v>
      </c>
      <c r="H20" s="21">
        <v>0</v>
      </c>
      <c r="V20" s="8">
        <f t="shared" si="0"/>
        <v>0</v>
      </c>
      <c r="W20" s="1">
        <f t="shared" si="1"/>
        <v>1</v>
      </c>
    </row>
    <row r="21" spans="1:23" ht="15.6" x14ac:dyDescent="0.3">
      <c r="A21" s="4">
        <f t="shared" si="8"/>
        <v>12</v>
      </c>
      <c r="B21" s="8">
        <f t="shared" si="2"/>
        <v>387777.68</v>
      </c>
      <c r="C21" s="8">
        <f t="shared" si="3"/>
        <v>2307.2800000000002</v>
      </c>
      <c r="D21" s="8">
        <f t="shared" si="4"/>
        <v>1111.1199999999999</v>
      </c>
      <c r="E21" s="8">
        <f t="shared" si="5"/>
        <v>3418.4</v>
      </c>
      <c r="F21" s="8">
        <f t="shared" si="6"/>
        <v>1660.98</v>
      </c>
      <c r="G21" s="80">
        <f t="shared" si="7"/>
        <v>1757.42</v>
      </c>
      <c r="H21" s="21">
        <v>0</v>
      </c>
      <c r="V21" s="8">
        <f t="shared" si="0"/>
        <v>0</v>
      </c>
      <c r="W21" s="1">
        <f t="shared" si="1"/>
        <v>1</v>
      </c>
    </row>
    <row r="22" spans="1:23" ht="15.6" x14ac:dyDescent="0.3">
      <c r="A22" s="4">
        <f t="shared" si="8"/>
        <v>13</v>
      </c>
      <c r="B22" s="8">
        <f t="shared" si="2"/>
        <v>386666.56</v>
      </c>
      <c r="C22" s="8">
        <f t="shared" si="3"/>
        <v>2300.67</v>
      </c>
      <c r="D22" s="8">
        <f t="shared" si="4"/>
        <v>1111.1200000000003</v>
      </c>
      <c r="E22" s="8">
        <f t="shared" si="5"/>
        <v>3411.7900000000004</v>
      </c>
      <c r="F22" s="8">
        <f t="shared" si="6"/>
        <v>1656.22</v>
      </c>
      <c r="G22" s="80">
        <f t="shared" si="7"/>
        <v>1755.5700000000004</v>
      </c>
      <c r="H22" s="21">
        <v>0</v>
      </c>
      <c r="V22" s="8">
        <f t="shared" si="0"/>
        <v>0</v>
      </c>
      <c r="W22" s="1">
        <f t="shared" si="1"/>
        <v>1</v>
      </c>
    </row>
    <row r="23" spans="1:23" ht="15.6" x14ac:dyDescent="0.3">
      <c r="A23" s="4">
        <f t="shared" si="8"/>
        <v>14</v>
      </c>
      <c r="B23" s="8">
        <f t="shared" si="2"/>
        <v>385555.44</v>
      </c>
      <c r="C23" s="8">
        <f t="shared" si="3"/>
        <v>2294.0500000000002</v>
      </c>
      <c r="D23" s="8">
        <f t="shared" si="4"/>
        <v>1111.1199999999999</v>
      </c>
      <c r="E23" s="8">
        <f t="shared" si="5"/>
        <v>3405.17</v>
      </c>
      <c r="F23" s="8">
        <f t="shared" si="6"/>
        <v>1651.46</v>
      </c>
      <c r="G23" s="80">
        <f t="shared" si="7"/>
        <v>1753.71</v>
      </c>
      <c r="H23" s="21">
        <v>0</v>
      </c>
      <c r="Q23" s="16"/>
      <c r="R23" s="16"/>
      <c r="V23" s="8">
        <f t="shared" si="0"/>
        <v>0</v>
      </c>
      <c r="W23" s="1">
        <f t="shared" si="1"/>
        <v>1</v>
      </c>
    </row>
    <row r="24" spans="1:23" ht="15.6" x14ac:dyDescent="0.3">
      <c r="A24" s="4">
        <f t="shared" si="8"/>
        <v>15</v>
      </c>
      <c r="B24" s="8">
        <f t="shared" si="2"/>
        <v>384444.32</v>
      </c>
      <c r="C24" s="8">
        <f t="shared" si="3"/>
        <v>2287.44</v>
      </c>
      <c r="D24" s="8">
        <f t="shared" si="4"/>
        <v>1111.1200000000003</v>
      </c>
      <c r="E24" s="8">
        <f t="shared" si="5"/>
        <v>3398.5600000000004</v>
      </c>
      <c r="F24" s="8">
        <f t="shared" si="6"/>
        <v>1646.7</v>
      </c>
      <c r="G24" s="80">
        <f t="shared" si="7"/>
        <v>1751.8600000000004</v>
      </c>
      <c r="H24" s="21">
        <v>0</v>
      </c>
      <c r="J24" s="76"/>
      <c r="V24" s="8">
        <f t="shared" si="0"/>
        <v>0</v>
      </c>
      <c r="W24" s="1">
        <f t="shared" si="1"/>
        <v>1</v>
      </c>
    </row>
    <row r="25" spans="1:23" ht="15.6" x14ac:dyDescent="0.3">
      <c r="A25" s="4">
        <f t="shared" si="8"/>
        <v>16</v>
      </c>
      <c r="B25" s="8">
        <f t="shared" si="2"/>
        <v>383333.2</v>
      </c>
      <c r="C25" s="8">
        <f t="shared" si="3"/>
        <v>2280.83</v>
      </c>
      <c r="D25" s="8">
        <f t="shared" si="4"/>
        <v>1111.1200000000003</v>
      </c>
      <c r="E25" s="8">
        <f t="shared" si="5"/>
        <v>3391.9500000000003</v>
      </c>
      <c r="F25" s="8">
        <f t="shared" si="6"/>
        <v>1641.94</v>
      </c>
      <c r="G25" s="80">
        <f t="shared" si="7"/>
        <v>1750.0100000000002</v>
      </c>
      <c r="H25" s="21">
        <v>0</v>
      </c>
      <c r="V25" s="8">
        <f t="shared" si="0"/>
        <v>0</v>
      </c>
      <c r="W25" s="1">
        <f t="shared" si="1"/>
        <v>1</v>
      </c>
    </row>
    <row r="26" spans="1:23" ht="15.6" x14ac:dyDescent="0.3">
      <c r="A26" s="4">
        <f t="shared" si="8"/>
        <v>17</v>
      </c>
      <c r="B26" s="8">
        <f t="shared" si="2"/>
        <v>382222.08000000002</v>
      </c>
      <c r="C26" s="8">
        <f t="shared" si="3"/>
        <v>2274.2199999999998</v>
      </c>
      <c r="D26" s="8">
        <f t="shared" si="4"/>
        <v>1111.1200000000003</v>
      </c>
      <c r="E26" s="8">
        <f t="shared" si="5"/>
        <v>3385.34</v>
      </c>
      <c r="F26" s="8">
        <f t="shared" si="6"/>
        <v>1637.18</v>
      </c>
      <c r="G26" s="80">
        <f t="shared" si="7"/>
        <v>1748.16</v>
      </c>
      <c r="H26" s="21">
        <v>0</v>
      </c>
      <c r="V26" s="8">
        <f t="shared" si="0"/>
        <v>0</v>
      </c>
      <c r="W26" s="1">
        <f t="shared" si="1"/>
        <v>1</v>
      </c>
    </row>
    <row r="27" spans="1:23" ht="15.6" x14ac:dyDescent="0.3">
      <c r="A27" s="4">
        <f t="shared" si="8"/>
        <v>18</v>
      </c>
      <c r="B27" s="8">
        <f t="shared" si="2"/>
        <v>381110.96</v>
      </c>
      <c r="C27" s="8">
        <f t="shared" si="3"/>
        <v>2267.61</v>
      </c>
      <c r="D27" s="8">
        <f t="shared" si="4"/>
        <v>1111.1199999999999</v>
      </c>
      <c r="E27" s="8">
        <f t="shared" si="5"/>
        <v>3378.73</v>
      </c>
      <c r="F27" s="8">
        <f t="shared" si="6"/>
        <v>1632.43</v>
      </c>
      <c r="G27" s="80">
        <f t="shared" si="7"/>
        <v>1746.3</v>
      </c>
      <c r="H27" s="21">
        <v>0</v>
      </c>
      <c r="V27" s="8">
        <f t="shared" si="0"/>
        <v>0</v>
      </c>
      <c r="W27" s="1">
        <f t="shared" si="1"/>
        <v>1</v>
      </c>
    </row>
    <row r="28" spans="1:23" ht="15.6" x14ac:dyDescent="0.3">
      <c r="A28" s="4">
        <f t="shared" si="8"/>
        <v>19</v>
      </c>
      <c r="B28" s="8">
        <f t="shared" si="2"/>
        <v>379999.84</v>
      </c>
      <c r="C28" s="8">
        <f t="shared" si="3"/>
        <v>2261</v>
      </c>
      <c r="D28" s="8">
        <f t="shared" si="4"/>
        <v>1111.1200000000003</v>
      </c>
      <c r="E28" s="8">
        <f t="shared" si="5"/>
        <v>3372.1200000000003</v>
      </c>
      <c r="F28" s="8">
        <f t="shared" si="6"/>
        <v>1627.67</v>
      </c>
      <c r="G28" s="80">
        <f t="shared" si="7"/>
        <v>1744.4500000000003</v>
      </c>
      <c r="H28" s="21">
        <v>0</v>
      </c>
      <c r="V28" s="8">
        <f t="shared" si="0"/>
        <v>0</v>
      </c>
      <c r="W28" s="1">
        <f t="shared" si="1"/>
        <v>1</v>
      </c>
    </row>
    <row r="29" spans="1:23" ht="15.6" x14ac:dyDescent="0.3">
      <c r="A29" s="4">
        <f t="shared" si="8"/>
        <v>20</v>
      </c>
      <c r="B29" s="8">
        <f t="shared" si="2"/>
        <v>378888.72</v>
      </c>
      <c r="C29" s="8">
        <f t="shared" si="3"/>
        <v>2254.39</v>
      </c>
      <c r="D29" s="8">
        <f t="shared" si="4"/>
        <v>1111.1200000000003</v>
      </c>
      <c r="E29" s="8">
        <f t="shared" si="5"/>
        <v>3365.51</v>
      </c>
      <c r="F29" s="8">
        <f t="shared" si="6"/>
        <v>1622.91</v>
      </c>
      <c r="G29" s="80">
        <f t="shared" si="7"/>
        <v>1742.6000000000001</v>
      </c>
      <c r="H29" s="21">
        <v>0</v>
      </c>
      <c r="V29" s="8">
        <f t="shared" si="0"/>
        <v>0</v>
      </c>
      <c r="W29" s="1">
        <f t="shared" si="1"/>
        <v>1</v>
      </c>
    </row>
    <row r="30" spans="1:23" ht="15.6" x14ac:dyDescent="0.3">
      <c r="A30" s="4">
        <f t="shared" si="8"/>
        <v>21</v>
      </c>
      <c r="B30" s="8">
        <f t="shared" si="2"/>
        <v>377777.6</v>
      </c>
      <c r="C30" s="8">
        <f t="shared" si="3"/>
        <v>2247.7800000000002</v>
      </c>
      <c r="D30" s="8">
        <f t="shared" si="4"/>
        <v>1111.1199999999999</v>
      </c>
      <c r="E30" s="8">
        <f t="shared" si="5"/>
        <v>3358.9</v>
      </c>
      <c r="F30" s="8">
        <f t="shared" si="6"/>
        <v>1618.15</v>
      </c>
      <c r="G30" s="80">
        <f t="shared" si="7"/>
        <v>1740.75</v>
      </c>
      <c r="H30" s="21">
        <v>0</v>
      </c>
      <c r="V30" s="8">
        <f t="shared" si="0"/>
        <v>0</v>
      </c>
      <c r="W30" s="1">
        <f t="shared" si="1"/>
        <v>1</v>
      </c>
    </row>
    <row r="31" spans="1:23" ht="15.6" x14ac:dyDescent="0.3">
      <c r="A31" s="4">
        <f t="shared" si="8"/>
        <v>22</v>
      </c>
      <c r="B31" s="8">
        <f t="shared" si="2"/>
        <v>376666.48</v>
      </c>
      <c r="C31" s="8">
        <f t="shared" si="3"/>
        <v>2241.17</v>
      </c>
      <c r="D31" s="8">
        <f t="shared" si="4"/>
        <v>1111.1200000000003</v>
      </c>
      <c r="E31" s="8">
        <f t="shared" si="5"/>
        <v>3352.2900000000004</v>
      </c>
      <c r="F31" s="8">
        <f t="shared" si="6"/>
        <v>1613.39</v>
      </c>
      <c r="G31" s="80">
        <f t="shared" si="7"/>
        <v>1738.9000000000003</v>
      </c>
      <c r="H31" s="21">
        <v>0</v>
      </c>
      <c r="V31" s="8">
        <f t="shared" si="0"/>
        <v>0</v>
      </c>
      <c r="W31" s="1">
        <f t="shared" si="1"/>
        <v>1</v>
      </c>
    </row>
    <row r="32" spans="1:23" ht="15.6" x14ac:dyDescent="0.3">
      <c r="A32" s="4">
        <f t="shared" si="8"/>
        <v>23</v>
      </c>
      <c r="B32" s="8">
        <f t="shared" si="2"/>
        <v>375555.36</v>
      </c>
      <c r="C32" s="8">
        <f t="shared" si="3"/>
        <v>2234.5500000000002</v>
      </c>
      <c r="D32" s="8">
        <f t="shared" si="4"/>
        <v>1111.1199999999999</v>
      </c>
      <c r="E32" s="8">
        <f t="shared" si="5"/>
        <v>3345.67</v>
      </c>
      <c r="F32" s="8">
        <f t="shared" si="6"/>
        <v>1608.63</v>
      </c>
      <c r="G32" s="80">
        <f t="shared" si="7"/>
        <v>1737.04</v>
      </c>
      <c r="H32" s="21">
        <v>0</v>
      </c>
      <c r="V32" s="8">
        <f t="shared" si="0"/>
        <v>0</v>
      </c>
      <c r="W32" s="1">
        <f t="shared" si="1"/>
        <v>1</v>
      </c>
    </row>
    <row r="33" spans="1:23" ht="15.6" x14ac:dyDescent="0.3">
      <c r="A33" s="4">
        <f t="shared" si="8"/>
        <v>24</v>
      </c>
      <c r="B33" s="8">
        <f t="shared" si="2"/>
        <v>374444.24</v>
      </c>
      <c r="C33" s="8">
        <f t="shared" si="3"/>
        <v>2227.94</v>
      </c>
      <c r="D33" s="8">
        <f t="shared" si="4"/>
        <v>1111.1200000000003</v>
      </c>
      <c r="E33" s="8">
        <f t="shared" si="5"/>
        <v>3339.0600000000004</v>
      </c>
      <c r="F33" s="8">
        <f t="shared" si="6"/>
        <v>1603.87</v>
      </c>
      <c r="G33" s="80">
        <f t="shared" si="7"/>
        <v>1735.1900000000005</v>
      </c>
      <c r="H33" s="21">
        <v>0</v>
      </c>
      <c r="V33" s="8">
        <f t="shared" si="0"/>
        <v>0</v>
      </c>
      <c r="W33" s="1">
        <f t="shared" si="1"/>
        <v>1</v>
      </c>
    </row>
    <row r="34" spans="1:23" ht="15.6" x14ac:dyDescent="0.3">
      <c r="A34" s="4">
        <f t="shared" si="8"/>
        <v>25</v>
      </c>
      <c r="B34" s="8">
        <f t="shared" si="2"/>
        <v>373333.12</v>
      </c>
      <c r="C34" s="8">
        <f t="shared" si="3"/>
        <v>2221.33</v>
      </c>
      <c r="D34" s="8">
        <f t="shared" si="4"/>
        <v>1111.1200000000003</v>
      </c>
      <c r="E34" s="8">
        <f t="shared" si="5"/>
        <v>3332.4500000000003</v>
      </c>
      <c r="F34" s="8">
        <f t="shared" si="6"/>
        <v>1599.11</v>
      </c>
      <c r="G34" s="80">
        <f t="shared" si="7"/>
        <v>1733.3400000000004</v>
      </c>
      <c r="H34" s="21">
        <v>0</v>
      </c>
      <c r="V34" s="8">
        <f t="shared" si="0"/>
        <v>0</v>
      </c>
      <c r="W34" s="1">
        <f t="shared" si="1"/>
        <v>1</v>
      </c>
    </row>
    <row r="35" spans="1:23" ht="15.6" x14ac:dyDescent="0.3">
      <c r="A35" s="4">
        <f t="shared" si="8"/>
        <v>26</v>
      </c>
      <c r="B35" s="8">
        <f t="shared" si="2"/>
        <v>372222</v>
      </c>
      <c r="C35" s="8">
        <f t="shared" si="3"/>
        <v>2214.7199999999998</v>
      </c>
      <c r="D35" s="8">
        <f t="shared" si="4"/>
        <v>1111.1200000000003</v>
      </c>
      <c r="E35" s="8">
        <f t="shared" si="5"/>
        <v>3325.84</v>
      </c>
      <c r="F35" s="8">
        <f t="shared" si="6"/>
        <v>1594.35</v>
      </c>
      <c r="G35" s="80">
        <f t="shared" si="7"/>
        <v>1731.4900000000002</v>
      </c>
      <c r="H35" s="21">
        <v>0</v>
      </c>
      <c r="V35" s="8">
        <f t="shared" si="0"/>
        <v>0</v>
      </c>
      <c r="W35" s="1">
        <f t="shared" si="1"/>
        <v>1</v>
      </c>
    </row>
    <row r="36" spans="1:23" ht="15.6" x14ac:dyDescent="0.3">
      <c r="A36" s="4">
        <f t="shared" si="8"/>
        <v>27</v>
      </c>
      <c r="B36" s="8">
        <f t="shared" si="2"/>
        <v>371110.88</v>
      </c>
      <c r="C36" s="8">
        <f t="shared" si="3"/>
        <v>2208.11</v>
      </c>
      <c r="D36" s="8">
        <f t="shared" si="4"/>
        <v>1111.1199999999999</v>
      </c>
      <c r="E36" s="8">
        <f t="shared" si="5"/>
        <v>3319.23</v>
      </c>
      <c r="F36" s="8">
        <f t="shared" si="6"/>
        <v>1589.59</v>
      </c>
      <c r="G36" s="80">
        <f t="shared" si="7"/>
        <v>1729.64</v>
      </c>
      <c r="H36" s="21">
        <v>0</v>
      </c>
      <c r="V36" s="8">
        <f t="shared" si="0"/>
        <v>0</v>
      </c>
      <c r="W36" s="1">
        <f t="shared" si="1"/>
        <v>1</v>
      </c>
    </row>
    <row r="37" spans="1:23" ht="15.6" x14ac:dyDescent="0.3">
      <c r="A37" s="4">
        <f t="shared" si="8"/>
        <v>28</v>
      </c>
      <c r="B37" s="8">
        <f t="shared" si="2"/>
        <v>369999.76</v>
      </c>
      <c r="C37" s="8">
        <f t="shared" si="3"/>
        <v>2201.5</v>
      </c>
      <c r="D37" s="8">
        <f t="shared" si="4"/>
        <v>1111.1200000000003</v>
      </c>
      <c r="E37" s="8">
        <f t="shared" si="5"/>
        <v>3312.6200000000003</v>
      </c>
      <c r="F37" s="8">
        <f t="shared" si="6"/>
        <v>1584.83</v>
      </c>
      <c r="G37" s="80">
        <f t="shared" si="7"/>
        <v>1727.7900000000004</v>
      </c>
      <c r="H37" s="21">
        <v>0</v>
      </c>
      <c r="V37" s="8">
        <f t="shared" si="0"/>
        <v>0</v>
      </c>
      <c r="W37" s="1">
        <f t="shared" si="1"/>
        <v>1</v>
      </c>
    </row>
    <row r="38" spans="1:23" ht="15.6" x14ac:dyDescent="0.3">
      <c r="A38" s="4">
        <f t="shared" si="8"/>
        <v>29</v>
      </c>
      <c r="B38" s="8">
        <f t="shared" si="2"/>
        <v>368888.64</v>
      </c>
      <c r="C38" s="8">
        <f t="shared" si="3"/>
        <v>2194.89</v>
      </c>
      <c r="D38" s="8">
        <f t="shared" si="4"/>
        <v>1111.1200000000003</v>
      </c>
      <c r="E38" s="8">
        <f t="shared" si="5"/>
        <v>3306.01</v>
      </c>
      <c r="F38" s="8">
        <f t="shared" si="6"/>
        <v>1580.07</v>
      </c>
      <c r="G38" s="80">
        <f t="shared" si="7"/>
        <v>1725.9400000000003</v>
      </c>
      <c r="H38" s="21">
        <v>0</v>
      </c>
      <c r="V38" s="8">
        <f t="shared" si="0"/>
        <v>0</v>
      </c>
      <c r="W38" s="1">
        <f t="shared" si="1"/>
        <v>1</v>
      </c>
    </row>
    <row r="39" spans="1:23" ht="15.6" x14ac:dyDescent="0.3">
      <c r="A39" s="4">
        <f t="shared" si="8"/>
        <v>30</v>
      </c>
      <c r="B39" s="8">
        <f t="shared" si="2"/>
        <v>367777.52</v>
      </c>
      <c r="C39" s="8">
        <f t="shared" si="3"/>
        <v>2188.2800000000002</v>
      </c>
      <c r="D39" s="8">
        <f t="shared" si="4"/>
        <v>1111.1199999999999</v>
      </c>
      <c r="E39" s="8">
        <f t="shared" si="5"/>
        <v>3299.4</v>
      </c>
      <c r="F39" s="8">
        <f t="shared" si="6"/>
        <v>1575.31</v>
      </c>
      <c r="G39" s="80">
        <f t="shared" si="7"/>
        <v>1724.0900000000001</v>
      </c>
      <c r="H39" s="21">
        <v>0</v>
      </c>
      <c r="V39" s="8">
        <f t="shared" si="0"/>
        <v>0</v>
      </c>
      <c r="W39" s="1">
        <f t="shared" si="1"/>
        <v>1</v>
      </c>
    </row>
    <row r="40" spans="1:23" ht="15.6" x14ac:dyDescent="0.3">
      <c r="A40" s="4">
        <f t="shared" si="8"/>
        <v>31</v>
      </c>
      <c r="B40" s="8">
        <f t="shared" si="2"/>
        <v>366666.4</v>
      </c>
      <c r="C40" s="8">
        <f t="shared" si="3"/>
        <v>2181.67</v>
      </c>
      <c r="D40" s="8">
        <f t="shared" si="4"/>
        <v>1111.1200000000003</v>
      </c>
      <c r="E40" s="8">
        <f t="shared" si="5"/>
        <v>3292.7900000000004</v>
      </c>
      <c r="F40" s="8">
        <f t="shared" si="6"/>
        <v>1570.55</v>
      </c>
      <c r="G40" s="80">
        <f t="shared" si="7"/>
        <v>1722.2400000000005</v>
      </c>
      <c r="H40" s="21">
        <v>0</v>
      </c>
      <c r="V40" s="8">
        <f t="shared" si="0"/>
        <v>0</v>
      </c>
      <c r="W40" s="1">
        <f t="shared" si="1"/>
        <v>1</v>
      </c>
    </row>
    <row r="41" spans="1:23" ht="15.6" x14ac:dyDescent="0.3">
      <c r="A41" s="4">
        <f t="shared" si="8"/>
        <v>32</v>
      </c>
      <c r="B41" s="8">
        <f t="shared" si="2"/>
        <v>365555.28</v>
      </c>
      <c r="C41" s="8">
        <f t="shared" si="3"/>
        <v>2175.0500000000002</v>
      </c>
      <c r="D41" s="8">
        <f t="shared" si="4"/>
        <v>1111.1199999999999</v>
      </c>
      <c r="E41" s="8">
        <f t="shared" si="5"/>
        <v>3286.17</v>
      </c>
      <c r="F41" s="8">
        <f t="shared" si="6"/>
        <v>1565.8</v>
      </c>
      <c r="G41" s="80">
        <f t="shared" si="7"/>
        <v>1720.3700000000001</v>
      </c>
      <c r="H41" s="21">
        <v>0</v>
      </c>
      <c r="V41" s="8">
        <f t="shared" si="0"/>
        <v>0</v>
      </c>
      <c r="W41" s="1">
        <f t="shared" si="1"/>
        <v>1</v>
      </c>
    </row>
    <row r="42" spans="1:23" ht="15.6" x14ac:dyDescent="0.3">
      <c r="A42" s="4">
        <f t="shared" si="8"/>
        <v>33</v>
      </c>
      <c r="B42" s="8">
        <f t="shared" si="2"/>
        <v>364444.15999999997</v>
      </c>
      <c r="C42" s="8">
        <f t="shared" si="3"/>
        <v>2168.44</v>
      </c>
      <c r="D42" s="8">
        <f t="shared" si="4"/>
        <v>1111.1200000000003</v>
      </c>
      <c r="E42" s="8">
        <f t="shared" si="5"/>
        <v>3279.5600000000004</v>
      </c>
      <c r="F42" s="8">
        <f t="shared" si="6"/>
        <v>1561.04</v>
      </c>
      <c r="G42" s="80">
        <f t="shared" si="7"/>
        <v>1718.5200000000004</v>
      </c>
      <c r="H42" s="21">
        <v>0</v>
      </c>
      <c r="V42" s="8">
        <f t="shared" si="0"/>
        <v>0</v>
      </c>
      <c r="W42" s="1">
        <f t="shared" si="1"/>
        <v>1</v>
      </c>
    </row>
    <row r="43" spans="1:23" ht="15.6" x14ac:dyDescent="0.3">
      <c r="A43" s="4">
        <f t="shared" si="8"/>
        <v>34</v>
      </c>
      <c r="B43" s="8">
        <f t="shared" si="2"/>
        <v>363333.04</v>
      </c>
      <c r="C43" s="8">
        <f t="shared" si="3"/>
        <v>2161.83</v>
      </c>
      <c r="D43" s="8">
        <f t="shared" si="4"/>
        <v>1111.1200000000003</v>
      </c>
      <c r="E43" s="8">
        <f t="shared" si="5"/>
        <v>3272.9500000000003</v>
      </c>
      <c r="F43" s="8">
        <f t="shared" si="6"/>
        <v>1556.28</v>
      </c>
      <c r="G43" s="80">
        <f t="shared" si="7"/>
        <v>1716.6700000000003</v>
      </c>
      <c r="H43" s="21">
        <v>0</v>
      </c>
      <c r="V43" s="8">
        <f t="shared" si="0"/>
        <v>0</v>
      </c>
      <c r="W43" s="1">
        <f t="shared" si="1"/>
        <v>1</v>
      </c>
    </row>
    <row r="44" spans="1:23" ht="15.6" x14ac:dyDescent="0.3">
      <c r="A44" s="4">
        <f t="shared" si="8"/>
        <v>35</v>
      </c>
      <c r="B44" s="8">
        <f t="shared" si="2"/>
        <v>362221.92</v>
      </c>
      <c r="C44" s="8">
        <f t="shared" si="3"/>
        <v>2155.2199999999998</v>
      </c>
      <c r="D44" s="8">
        <f t="shared" si="4"/>
        <v>1111.1200000000003</v>
      </c>
      <c r="E44" s="8">
        <f t="shared" si="5"/>
        <v>3266.34</v>
      </c>
      <c r="F44" s="8">
        <f t="shared" si="6"/>
        <v>1551.52</v>
      </c>
      <c r="G44" s="80">
        <f t="shared" si="7"/>
        <v>1714.8200000000002</v>
      </c>
      <c r="H44" s="21">
        <v>0</v>
      </c>
      <c r="V44" s="8">
        <f t="shared" si="0"/>
        <v>0</v>
      </c>
      <c r="W44" s="1">
        <f t="shared" si="1"/>
        <v>1</v>
      </c>
    </row>
    <row r="45" spans="1:23" ht="15.6" x14ac:dyDescent="0.3">
      <c r="A45" s="4">
        <f t="shared" si="8"/>
        <v>36</v>
      </c>
      <c r="B45" s="8">
        <f t="shared" si="2"/>
        <v>361110.8</v>
      </c>
      <c r="C45" s="8">
        <f t="shared" si="3"/>
        <v>2148.61</v>
      </c>
      <c r="D45" s="8">
        <f t="shared" si="4"/>
        <v>1111.1199999999999</v>
      </c>
      <c r="E45" s="8">
        <f t="shared" si="5"/>
        <v>3259.73</v>
      </c>
      <c r="F45" s="8">
        <f t="shared" si="6"/>
        <v>1546.76</v>
      </c>
      <c r="G45" s="80">
        <f t="shared" si="7"/>
        <v>1712.97</v>
      </c>
      <c r="H45" s="21">
        <v>0</v>
      </c>
      <c r="V45" s="8">
        <f t="shared" si="0"/>
        <v>0</v>
      </c>
      <c r="W45" s="1">
        <f t="shared" si="1"/>
        <v>1</v>
      </c>
    </row>
    <row r="46" spans="1:23" ht="15.6" x14ac:dyDescent="0.3">
      <c r="A46" s="4">
        <f t="shared" si="8"/>
        <v>37</v>
      </c>
      <c r="B46" s="8">
        <f t="shared" si="2"/>
        <v>359999.68</v>
      </c>
      <c r="C46" s="8">
        <f t="shared" si="3"/>
        <v>2142</v>
      </c>
      <c r="D46" s="8">
        <f t="shared" si="4"/>
        <v>1111.1200000000003</v>
      </c>
      <c r="E46" s="8">
        <f t="shared" si="5"/>
        <v>3253.1200000000003</v>
      </c>
      <c r="F46" s="8">
        <f t="shared" si="6"/>
        <v>1542</v>
      </c>
      <c r="G46" s="80">
        <f t="shared" si="7"/>
        <v>1711.1200000000003</v>
      </c>
      <c r="H46" s="21">
        <v>0</v>
      </c>
      <c r="V46" s="8">
        <f t="shared" si="0"/>
        <v>0</v>
      </c>
      <c r="W46" s="1">
        <f t="shared" si="1"/>
        <v>1</v>
      </c>
    </row>
    <row r="47" spans="1:23" ht="15.6" x14ac:dyDescent="0.3">
      <c r="A47" s="4">
        <f t="shared" si="8"/>
        <v>38</v>
      </c>
      <c r="B47" s="8">
        <f t="shared" si="2"/>
        <v>358888.56</v>
      </c>
      <c r="C47" s="8">
        <f t="shared" si="3"/>
        <v>2135.39</v>
      </c>
      <c r="D47" s="8">
        <f t="shared" si="4"/>
        <v>1111.1200000000003</v>
      </c>
      <c r="E47" s="8">
        <f t="shared" si="5"/>
        <v>3246.51</v>
      </c>
      <c r="F47" s="8">
        <f t="shared" si="6"/>
        <v>1537.24</v>
      </c>
      <c r="G47" s="80">
        <f t="shared" si="7"/>
        <v>1709.2700000000002</v>
      </c>
      <c r="H47" s="21">
        <v>0</v>
      </c>
      <c r="V47" s="8">
        <f t="shared" si="0"/>
        <v>0</v>
      </c>
      <c r="W47" s="1">
        <f t="shared" si="1"/>
        <v>1</v>
      </c>
    </row>
    <row r="48" spans="1:23" ht="15.6" x14ac:dyDescent="0.3">
      <c r="A48" s="4">
        <f t="shared" si="8"/>
        <v>39</v>
      </c>
      <c r="B48" s="8">
        <f t="shared" si="2"/>
        <v>357777.44</v>
      </c>
      <c r="C48" s="8">
        <f t="shared" si="3"/>
        <v>2128.7800000000002</v>
      </c>
      <c r="D48" s="8">
        <f t="shared" si="4"/>
        <v>1111.1199999999999</v>
      </c>
      <c r="E48" s="8">
        <f t="shared" si="5"/>
        <v>3239.9</v>
      </c>
      <c r="F48" s="8">
        <f t="shared" si="6"/>
        <v>1532.48</v>
      </c>
      <c r="G48" s="80">
        <f t="shared" si="7"/>
        <v>1707.42</v>
      </c>
      <c r="H48" s="21">
        <v>0</v>
      </c>
      <c r="V48" s="8">
        <f t="shared" si="0"/>
        <v>0</v>
      </c>
      <c r="W48" s="1">
        <f t="shared" si="1"/>
        <v>1</v>
      </c>
    </row>
    <row r="49" spans="1:23" ht="15.6" x14ac:dyDescent="0.3">
      <c r="A49" s="4">
        <f t="shared" si="8"/>
        <v>40</v>
      </c>
      <c r="B49" s="8">
        <f t="shared" si="2"/>
        <v>356666.32</v>
      </c>
      <c r="C49" s="8">
        <f t="shared" si="3"/>
        <v>2122.16</v>
      </c>
      <c r="D49" s="8">
        <f t="shared" si="4"/>
        <v>1111.1200000000003</v>
      </c>
      <c r="E49" s="8">
        <f t="shared" si="5"/>
        <v>3233.28</v>
      </c>
      <c r="F49" s="8">
        <f t="shared" si="6"/>
        <v>1527.72</v>
      </c>
      <c r="G49" s="80">
        <f t="shared" si="7"/>
        <v>1705.5600000000002</v>
      </c>
      <c r="H49" s="21">
        <v>0</v>
      </c>
      <c r="V49" s="8">
        <f t="shared" si="0"/>
        <v>0</v>
      </c>
      <c r="W49" s="1">
        <f t="shared" si="1"/>
        <v>1</v>
      </c>
    </row>
    <row r="50" spans="1:23" ht="15.6" x14ac:dyDescent="0.3">
      <c r="A50" s="4">
        <f t="shared" si="8"/>
        <v>41</v>
      </c>
      <c r="B50" s="8">
        <f t="shared" si="2"/>
        <v>355555.2</v>
      </c>
      <c r="C50" s="8">
        <f t="shared" si="3"/>
        <v>2115.5500000000002</v>
      </c>
      <c r="D50" s="8">
        <f t="shared" si="4"/>
        <v>1111.1199999999999</v>
      </c>
      <c r="E50" s="8">
        <f t="shared" si="5"/>
        <v>3226.67</v>
      </c>
      <c r="F50" s="8">
        <f t="shared" si="6"/>
        <v>1522.96</v>
      </c>
      <c r="G50" s="80">
        <f t="shared" si="7"/>
        <v>1703.71</v>
      </c>
      <c r="H50" s="21">
        <v>0</v>
      </c>
      <c r="V50" s="8">
        <f t="shared" si="0"/>
        <v>0</v>
      </c>
      <c r="W50" s="1">
        <f t="shared" si="1"/>
        <v>1</v>
      </c>
    </row>
    <row r="51" spans="1:23" ht="15.6" x14ac:dyDescent="0.3">
      <c r="A51" s="4">
        <f t="shared" si="8"/>
        <v>42</v>
      </c>
      <c r="B51" s="8">
        <f t="shared" si="2"/>
        <v>354444.08</v>
      </c>
      <c r="C51" s="8">
        <f t="shared" si="3"/>
        <v>2108.94</v>
      </c>
      <c r="D51" s="8">
        <f t="shared" si="4"/>
        <v>1111.1200000000003</v>
      </c>
      <c r="E51" s="8">
        <f t="shared" si="5"/>
        <v>3220.0600000000004</v>
      </c>
      <c r="F51" s="8">
        <f t="shared" si="6"/>
        <v>1518.2</v>
      </c>
      <c r="G51" s="80">
        <f t="shared" si="7"/>
        <v>1701.8600000000004</v>
      </c>
      <c r="H51" s="21">
        <v>0</v>
      </c>
      <c r="V51" s="8">
        <f t="shared" si="0"/>
        <v>0</v>
      </c>
      <c r="W51" s="1">
        <f t="shared" si="1"/>
        <v>1</v>
      </c>
    </row>
    <row r="52" spans="1:23" ht="15.6" x14ac:dyDescent="0.3">
      <c r="A52" s="4">
        <f t="shared" si="8"/>
        <v>43</v>
      </c>
      <c r="B52" s="8">
        <f t="shared" si="2"/>
        <v>353332.96</v>
      </c>
      <c r="C52" s="8">
        <f t="shared" si="3"/>
        <v>2102.33</v>
      </c>
      <c r="D52" s="8">
        <f t="shared" si="4"/>
        <v>1111.1200000000003</v>
      </c>
      <c r="E52" s="8">
        <f t="shared" si="5"/>
        <v>3213.4500000000003</v>
      </c>
      <c r="F52" s="8">
        <f t="shared" si="6"/>
        <v>1513.44</v>
      </c>
      <c r="G52" s="80">
        <f t="shared" si="7"/>
        <v>1700.0100000000002</v>
      </c>
      <c r="H52" s="21">
        <v>0</v>
      </c>
      <c r="V52" s="8">
        <f t="shared" si="0"/>
        <v>0</v>
      </c>
      <c r="W52" s="1">
        <f t="shared" si="1"/>
        <v>1</v>
      </c>
    </row>
    <row r="53" spans="1:23" ht="15.6" x14ac:dyDescent="0.3">
      <c r="A53" s="4">
        <f t="shared" si="8"/>
        <v>44</v>
      </c>
      <c r="B53" s="8">
        <f t="shared" si="2"/>
        <v>352221.84</v>
      </c>
      <c r="C53" s="8">
        <f t="shared" si="3"/>
        <v>2095.7199999999998</v>
      </c>
      <c r="D53" s="8">
        <f t="shared" si="4"/>
        <v>1111.1200000000003</v>
      </c>
      <c r="E53" s="8">
        <f t="shared" si="5"/>
        <v>3206.84</v>
      </c>
      <c r="F53" s="8">
        <f t="shared" si="6"/>
        <v>1508.68</v>
      </c>
      <c r="G53" s="80">
        <f t="shared" si="7"/>
        <v>1698.16</v>
      </c>
      <c r="H53" s="21">
        <v>0</v>
      </c>
      <c r="V53" s="8">
        <f t="shared" si="0"/>
        <v>0</v>
      </c>
      <c r="W53" s="1">
        <f t="shared" si="1"/>
        <v>1</v>
      </c>
    </row>
    <row r="54" spans="1:23" ht="15.6" x14ac:dyDescent="0.3">
      <c r="A54" s="4">
        <f t="shared" si="8"/>
        <v>45</v>
      </c>
      <c r="B54" s="8">
        <f t="shared" si="2"/>
        <v>351110.72</v>
      </c>
      <c r="C54" s="8">
        <f t="shared" si="3"/>
        <v>2089.11</v>
      </c>
      <c r="D54" s="8">
        <f t="shared" si="4"/>
        <v>1111.1199999999999</v>
      </c>
      <c r="E54" s="8">
        <f t="shared" si="5"/>
        <v>3200.23</v>
      </c>
      <c r="F54" s="8">
        <f t="shared" si="6"/>
        <v>1503.92</v>
      </c>
      <c r="G54" s="80">
        <f t="shared" si="7"/>
        <v>1696.31</v>
      </c>
      <c r="H54" s="21">
        <v>0</v>
      </c>
      <c r="V54" s="8">
        <f t="shared" si="0"/>
        <v>0</v>
      </c>
      <c r="W54" s="1">
        <f t="shared" si="1"/>
        <v>1</v>
      </c>
    </row>
    <row r="55" spans="1:23" ht="15.6" x14ac:dyDescent="0.3">
      <c r="A55" s="4">
        <f t="shared" si="8"/>
        <v>46</v>
      </c>
      <c r="B55" s="8">
        <f t="shared" si="2"/>
        <v>349999.6</v>
      </c>
      <c r="C55" s="8">
        <f t="shared" si="3"/>
        <v>2082.5</v>
      </c>
      <c r="D55" s="8">
        <f t="shared" si="4"/>
        <v>1111.1200000000003</v>
      </c>
      <c r="E55" s="8">
        <f t="shared" si="5"/>
        <v>3193.6200000000003</v>
      </c>
      <c r="F55" s="8">
        <f t="shared" si="6"/>
        <v>1499.16</v>
      </c>
      <c r="G55" s="80">
        <f t="shared" si="7"/>
        <v>1694.4600000000003</v>
      </c>
      <c r="H55" s="21">
        <v>0</v>
      </c>
      <c r="V55" s="8">
        <f t="shared" si="0"/>
        <v>0</v>
      </c>
      <c r="W55" s="1">
        <f t="shared" si="1"/>
        <v>1</v>
      </c>
    </row>
    <row r="56" spans="1:23" ht="15.6" x14ac:dyDescent="0.3">
      <c r="A56" s="4">
        <f t="shared" si="8"/>
        <v>47</v>
      </c>
      <c r="B56" s="8">
        <f t="shared" si="2"/>
        <v>348888.48</v>
      </c>
      <c r="C56" s="8">
        <f t="shared" si="3"/>
        <v>2075.89</v>
      </c>
      <c r="D56" s="8">
        <f t="shared" si="4"/>
        <v>1111.1200000000003</v>
      </c>
      <c r="E56" s="8">
        <f t="shared" si="5"/>
        <v>3187.01</v>
      </c>
      <c r="F56" s="8">
        <f t="shared" si="6"/>
        <v>1494.41</v>
      </c>
      <c r="G56" s="80">
        <f t="shared" si="7"/>
        <v>1692.6000000000001</v>
      </c>
      <c r="H56" s="21">
        <v>0</v>
      </c>
      <c r="V56" s="8">
        <f t="shared" si="0"/>
        <v>0</v>
      </c>
      <c r="W56" s="1">
        <f t="shared" si="1"/>
        <v>1</v>
      </c>
    </row>
    <row r="57" spans="1:23" ht="15.6" x14ac:dyDescent="0.3">
      <c r="A57" s="4">
        <f t="shared" si="8"/>
        <v>48</v>
      </c>
      <c r="B57" s="8">
        <f t="shared" si="2"/>
        <v>347777.36</v>
      </c>
      <c r="C57" s="8">
        <f t="shared" si="3"/>
        <v>2069.2800000000002</v>
      </c>
      <c r="D57" s="8">
        <f t="shared" si="4"/>
        <v>1111.1199999999999</v>
      </c>
      <c r="E57" s="8">
        <f t="shared" si="5"/>
        <v>3180.4</v>
      </c>
      <c r="F57" s="8">
        <f t="shared" si="6"/>
        <v>1489.65</v>
      </c>
      <c r="G57" s="80">
        <f t="shared" si="7"/>
        <v>1690.75</v>
      </c>
      <c r="H57" s="21">
        <v>0</v>
      </c>
      <c r="V57" s="8">
        <f t="shared" si="0"/>
        <v>0</v>
      </c>
      <c r="W57" s="1">
        <f t="shared" si="1"/>
        <v>1</v>
      </c>
    </row>
    <row r="58" spans="1:23" ht="15.6" x14ac:dyDescent="0.3">
      <c r="A58" s="4">
        <f t="shared" si="8"/>
        <v>49</v>
      </c>
      <c r="B58" s="8">
        <f t="shared" si="2"/>
        <v>346666.23999999999</v>
      </c>
      <c r="C58" s="8">
        <f t="shared" si="3"/>
        <v>2062.66</v>
      </c>
      <c r="D58" s="8">
        <f t="shared" si="4"/>
        <v>1111.1200000000003</v>
      </c>
      <c r="E58" s="8">
        <f t="shared" si="5"/>
        <v>3173.78</v>
      </c>
      <c r="F58" s="8">
        <f t="shared" si="6"/>
        <v>1484.89</v>
      </c>
      <c r="G58" s="80">
        <f t="shared" si="7"/>
        <v>1688.89</v>
      </c>
      <c r="H58" s="21">
        <v>0</v>
      </c>
      <c r="V58" s="8">
        <f t="shared" si="0"/>
        <v>0</v>
      </c>
      <c r="W58" s="1">
        <f t="shared" si="1"/>
        <v>1</v>
      </c>
    </row>
    <row r="59" spans="1:23" ht="15.6" x14ac:dyDescent="0.3">
      <c r="A59" s="4">
        <f t="shared" si="8"/>
        <v>50</v>
      </c>
      <c r="B59" s="8">
        <f t="shared" si="2"/>
        <v>345555.12</v>
      </c>
      <c r="C59" s="8">
        <f t="shared" si="3"/>
        <v>2056.0500000000002</v>
      </c>
      <c r="D59" s="8">
        <f t="shared" si="4"/>
        <v>1111.1199999999999</v>
      </c>
      <c r="E59" s="8">
        <f t="shared" si="5"/>
        <v>3167.17</v>
      </c>
      <c r="F59" s="8">
        <f t="shared" si="6"/>
        <v>1480.13</v>
      </c>
      <c r="G59" s="80">
        <f t="shared" si="7"/>
        <v>1687.04</v>
      </c>
      <c r="H59" s="21">
        <v>0</v>
      </c>
      <c r="V59" s="8">
        <f t="shared" si="0"/>
        <v>0</v>
      </c>
      <c r="W59" s="1">
        <f t="shared" si="1"/>
        <v>1</v>
      </c>
    </row>
    <row r="60" spans="1:23" ht="15.6" x14ac:dyDescent="0.3">
      <c r="A60" s="4">
        <f t="shared" si="8"/>
        <v>51</v>
      </c>
      <c r="B60" s="8">
        <f t="shared" si="2"/>
        <v>344444</v>
      </c>
      <c r="C60" s="8">
        <f t="shared" si="3"/>
        <v>2049.44</v>
      </c>
      <c r="D60" s="8">
        <f t="shared" si="4"/>
        <v>1111.1200000000003</v>
      </c>
      <c r="E60" s="8">
        <f t="shared" si="5"/>
        <v>3160.5600000000004</v>
      </c>
      <c r="F60" s="8">
        <f t="shared" si="6"/>
        <v>1475.37</v>
      </c>
      <c r="G60" s="80">
        <f t="shared" si="7"/>
        <v>1685.1900000000005</v>
      </c>
      <c r="H60" s="21">
        <v>0</v>
      </c>
      <c r="V60" s="8">
        <f t="shared" si="0"/>
        <v>0</v>
      </c>
      <c r="W60" s="1">
        <f t="shared" si="1"/>
        <v>1</v>
      </c>
    </row>
    <row r="61" spans="1:23" ht="15.6" x14ac:dyDescent="0.3">
      <c r="A61" s="4">
        <f t="shared" si="8"/>
        <v>52</v>
      </c>
      <c r="B61" s="8">
        <f t="shared" si="2"/>
        <v>343332.88</v>
      </c>
      <c r="C61" s="8">
        <f t="shared" si="3"/>
        <v>2042.83</v>
      </c>
      <c r="D61" s="8">
        <f t="shared" si="4"/>
        <v>1111.1200000000003</v>
      </c>
      <c r="E61" s="8">
        <f t="shared" si="5"/>
        <v>3153.9500000000003</v>
      </c>
      <c r="F61" s="8">
        <f t="shared" si="6"/>
        <v>1470.61</v>
      </c>
      <c r="G61" s="80">
        <f t="shared" si="7"/>
        <v>1683.3400000000004</v>
      </c>
      <c r="H61" s="21">
        <v>0</v>
      </c>
      <c r="V61" s="8">
        <f t="shared" si="0"/>
        <v>0</v>
      </c>
      <c r="W61" s="1">
        <f t="shared" si="1"/>
        <v>1</v>
      </c>
    </row>
    <row r="62" spans="1:23" ht="15.6" x14ac:dyDescent="0.3">
      <c r="A62" s="4">
        <f t="shared" si="8"/>
        <v>53</v>
      </c>
      <c r="B62" s="8">
        <f t="shared" si="2"/>
        <v>342221.76</v>
      </c>
      <c r="C62" s="8">
        <f t="shared" si="3"/>
        <v>2036.22</v>
      </c>
      <c r="D62" s="8">
        <f t="shared" si="4"/>
        <v>1111.1200000000001</v>
      </c>
      <c r="E62" s="8">
        <f t="shared" si="5"/>
        <v>3147.34</v>
      </c>
      <c r="F62" s="8">
        <f t="shared" si="6"/>
        <v>1465.85</v>
      </c>
      <c r="G62" s="80">
        <f t="shared" si="7"/>
        <v>1681.4900000000002</v>
      </c>
      <c r="H62" s="21">
        <v>0</v>
      </c>
      <c r="V62" s="8">
        <f t="shared" si="0"/>
        <v>0</v>
      </c>
      <c r="W62" s="1">
        <f t="shared" si="1"/>
        <v>1</v>
      </c>
    </row>
    <row r="63" spans="1:23" ht="15.6" x14ac:dyDescent="0.3">
      <c r="A63" s="4">
        <f t="shared" si="8"/>
        <v>54</v>
      </c>
      <c r="B63" s="8">
        <f t="shared" si="2"/>
        <v>341110.64</v>
      </c>
      <c r="C63" s="8">
        <f t="shared" si="3"/>
        <v>2029.61</v>
      </c>
      <c r="D63" s="8">
        <f t="shared" si="4"/>
        <v>1111.1200000000001</v>
      </c>
      <c r="E63" s="8">
        <f t="shared" si="5"/>
        <v>3140.73</v>
      </c>
      <c r="F63" s="8">
        <f t="shared" si="6"/>
        <v>1461.09</v>
      </c>
      <c r="G63" s="80">
        <f t="shared" si="7"/>
        <v>1679.64</v>
      </c>
      <c r="H63" s="21">
        <v>0</v>
      </c>
      <c r="V63" s="8">
        <f t="shared" si="0"/>
        <v>0</v>
      </c>
      <c r="W63" s="1">
        <f t="shared" si="1"/>
        <v>1</v>
      </c>
    </row>
    <row r="64" spans="1:23" ht="15.6" x14ac:dyDescent="0.3">
      <c r="A64" s="4">
        <f t="shared" si="8"/>
        <v>55</v>
      </c>
      <c r="B64" s="8">
        <f t="shared" si="2"/>
        <v>339999.52</v>
      </c>
      <c r="C64" s="8">
        <f t="shared" si="3"/>
        <v>2023</v>
      </c>
      <c r="D64" s="8">
        <f t="shared" si="4"/>
        <v>1111.1200000000003</v>
      </c>
      <c r="E64" s="8">
        <f t="shared" si="5"/>
        <v>3134.1200000000003</v>
      </c>
      <c r="F64" s="8">
        <f t="shared" si="6"/>
        <v>1456.33</v>
      </c>
      <c r="G64" s="80">
        <f t="shared" si="7"/>
        <v>1677.7900000000004</v>
      </c>
      <c r="H64" s="21">
        <v>0</v>
      </c>
      <c r="V64" s="8">
        <f t="shared" si="0"/>
        <v>0</v>
      </c>
      <c r="W64" s="1">
        <f t="shared" si="1"/>
        <v>1</v>
      </c>
    </row>
    <row r="65" spans="1:23" ht="15.6" x14ac:dyDescent="0.3">
      <c r="A65" s="4">
        <f t="shared" si="8"/>
        <v>56</v>
      </c>
      <c r="B65" s="8">
        <f t="shared" si="2"/>
        <v>338888.4</v>
      </c>
      <c r="C65" s="8">
        <f t="shared" si="3"/>
        <v>2016.39</v>
      </c>
      <c r="D65" s="8">
        <f t="shared" si="4"/>
        <v>1111.1200000000001</v>
      </c>
      <c r="E65" s="8">
        <f t="shared" si="5"/>
        <v>3127.51</v>
      </c>
      <c r="F65" s="8">
        <f t="shared" si="6"/>
        <v>1451.57</v>
      </c>
      <c r="G65" s="80">
        <f t="shared" si="7"/>
        <v>1675.9400000000003</v>
      </c>
      <c r="H65" s="21">
        <v>0</v>
      </c>
      <c r="V65" s="8">
        <f t="shared" si="0"/>
        <v>0</v>
      </c>
      <c r="W65" s="1">
        <f t="shared" si="1"/>
        <v>1</v>
      </c>
    </row>
    <row r="66" spans="1:23" ht="15.6" x14ac:dyDescent="0.3">
      <c r="A66" s="4">
        <f t="shared" si="8"/>
        <v>57</v>
      </c>
      <c r="B66" s="8">
        <f t="shared" si="2"/>
        <v>337777.28</v>
      </c>
      <c r="C66" s="8">
        <f t="shared" si="3"/>
        <v>2009.77</v>
      </c>
      <c r="D66" s="8">
        <f t="shared" si="4"/>
        <v>1111.1200000000003</v>
      </c>
      <c r="E66" s="8">
        <f t="shared" si="5"/>
        <v>3120.8900000000003</v>
      </c>
      <c r="F66" s="8">
        <f t="shared" si="6"/>
        <v>1446.81</v>
      </c>
      <c r="G66" s="80">
        <f t="shared" si="7"/>
        <v>1674.0800000000004</v>
      </c>
      <c r="H66" s="21">
        <v>0</v>
      </c>
      <c r="V66" s="8">
        <f t="shared" si="0"/>
        <v>0</v>
      </c>
      <c r="W66" s="1">
        <f t="shared" si="1"/>
        <v>1</v>
      </c>
    </row>
    <row r="67" spans="1:23" ht="15.6" x14ac:dyDescent="0.3">
      <c r="A67" s="4">
        <f t="shared" si="8"/>
        <v>58</v>
      </c>
      <c r="B67" s="8">
        <f t="shared" si="2"/>
        <v>336666.16</v>
      </c>
      <c r="C67" s="8">
        <f t="shared" si="3"/>
        <v>2003.16</v>
      </c>
      <c r="D67" s="8">
        <f t="shared" si="4"/>
        <v>1111.1200000000001</v>
      </c>
      <c r="E67" s="8">
        <f t="shared" si="5"/>
        <v>3114.28</v>
      </c>
      <c r="F67" s="8">
        <f t="shared" si="6"/>
        <v>1442.05</v>
      </c>
      <c r="G67" s="80">
        <f t="shared" si="7"/>
        <v>1672.2300000000002</v>
      </c>
      <c r="H67" s="21">
        <v>0</v>
      </c>
      <c r="V67" s="8">
        <f t="shared" si="0"/>
        <v>0</v>
      </c>
      <c r="W67" s="1">
        <f t="shared" si="1"/>
        <v>1</v>
      </c>
    </row>
    <row r="68" spans="1:23" ht="15.6" x14ac:dyDescent="0.3">
      <c r="A68" s="4">
        <f t="shared" si="8"/>
        <v>59</v>
      </c>
      <c r="B68" s="8">
        <f t="shared" si="2"/>
        <v>335555.04</v>
      </c>
      <c r="C68" s="8">
        <f t="shared" si="3"/>
        <v>1996.55</v>
      </c>
      <c r="D68" s="8">
        <f t="shared" si="4"/>
        <v>1111.1200000000001</v>
      </c>
      <c r="E68" s="8">
        <f t="shared" si="5"/>
        <v>3107.67</v>
      </c>
      <c r="F68" s="8">
        <f t="shared" si="6"/>
        <v>1437.29</v>
      </c>
      <c r="G68" s="80">
        <f t="shared" si="7"/>
        <v>1670.38</v>
      </c>
      <c r="H68" s="21">
        <v>0</v>
      </c>
      <c r="V68" s="8">
        <f t="shared" si="0"/>
        <v>0</v>
      </c>
      <c r="W68" s="1">
        <f t="shared" si="1"/>
        <v>1</v>
      </c>
    </row>
    <row r="69" spans="1:23" ht="15.6" x14ac:dyDescent="0.3">
      <c r="A69" s="4">
        <f t="shared" si="8"/>
        <v>60</v>
      </c>
      <c r="B69" s="8">
        <f t="shared" si="2"/>
        <v>334443.92</v>
      </c>
      <c r="C69" s="8">
        <f t="shared" si="3"/>
        <v>1989.94</v>
      </c>
      <c r="D69" s="8">
        <f t="shared" si="4"/>
        <v>1111.1200000000003</v>
      </c>
      <c r="E69" s="8">
        <f t="shared" si="5"/>
        <v>3101.0600000000004</v>
      </c>
      <c r="F69" s="8">
        <f t="shared" si="6"/>
        <v>1432.53</v>
      </c>
      <c r="G69" s="80">
        <f t="shared" si="7"/>
        <v>1668.5300000000004</v>
      </c>
      <c r="H69" s="21">
        <v>0</v>
      </c>
      <c r="V69" s="8">
        <f t="shared" si="0"/>
        <v>0</v>
      </c>
      <c r="W69" s="1">
        <f t="shared" si="1"/>
        <v>1</v>
      </c>
    </row>
    <row r="70" spans="1:23" ht="15.6" x14ac:dyDescent="0.3">
      <c r="A70" s="4">
        <f t="shared" si="8"/>
        <v>61</v>
      </c>
      <c r="B70" s="8">
        <f t="shared" si="2"/>
        <v>333332.8</v>
      </c>
      <c r="C70" s="8">
        <f t="shared" si="3"/>
        <v>1983.33</v>
      </c>
      <c r="D70" s="8">
        <f t="shared" si="4"/>
        <v>1111.1200000000003</v>
      </c>
      <c r="E70" s="8">
        <f t="shared" si="5"/>
        <v>3094.4500000000003</v>
      </c>
      <c r="F70" s="8">
        <f t="shared" si="6"/>
        <v>1427.78</v>
      </c>
      <c r="G70" s="80">
        <f t="shared" si="7"/>
        <v>1666.6700000000003</v>
      </c>
      <c r="H70" s="21">
        <v>0</v>
      </c>
      <c r="V70" s="8">
        <f t="shared" si="0"/>
        <v>0</v>
      </c>
      <c r="W70" s="1">
        <f t="shared" si="1"/>
        <v>1</v>
      </c>
    </row>
    <row r="71" spans="1:23" ht="15.6" x14ac:dyDescent="0.3">
      <c r="A71" s="4">
        <f t="shared" si="8"/>
        <v>62</v>
      </c>
      <c r="B71" s="8">
        <f t="shared" si="2"/>
        <v>332221.68</v>
      </c>
      <c r="C71" s="8">
        <f t="shared" si="3"/>
        <v>1976.72</v>
      </c>
      <c r="D71" s="8">
        <f t="shared" si="4"/>
        <v>1111.1200000000001</v>
      </c>
      <c r="E71" s="8">
        <f t="shared" si="5"/>
        <v>3087.84</v>
      </c>
      <c r="F71" s="8">
        <f t="shared" si="6"/>
        <v>1423.02</v>
      </c>
      <c r="G71" s="80">
        <f t="shared" si="7"/>
        <v>1664.8200000000002</v>
      </c>
      <c r="H71" s="21">
        <v>0</v>
      </c>
      <c r="V71" s="8">
        <f t="shared" si="0"/>
        <v>0</v>
      </c>
      <c r="W71" s="1">
        <f t="shared" si="1"/>
        <v>1</v>
      </c>
    </row>
    <row r="72" spans="1:23" ht="15.6" x14ac:dyDescent="0.3">
      <c r="A72" s="4">
        <f t="shared" si="8"/>
        <v>63</v>
      </c>
      <c r="B72" s="8">
        <f t="shared" si="2"/>
        <v>331110.56</v>
      </c>
      <c r="C72" s="8">
        <f t="shared" si="3"/>
        <v>1970.11</v>
      </c>
      <c r="D72" s="8">
        <f t="shared" si="4"/>
        <v>1111.1200000000001</v>
      </c>
      <c r="E72" s="8">
        <f t="shared" si="5"/>
        <v>3081.23</v>
      </c>
      <c r="F72" s="8">
        <f t="shared" si="6"/>
        <v>1418.26</v>
      </c>
      <c r="G72" s="80">
        <f t="shared" si="7"/>
        <v>1662.97</v>
      </c>
      <c r="H72" s="21">
        <v>0</v>
      </c>
      <c r="V72" s="8">
        <f t="shared" si="0"/>
        <v>0</v>
      </c>
      <c r="W72" s="1">
        <f t="shared" si="1"/>
        <v>1</v>
      </c>
    </row>
    <row r="73" spans="1:23" ht="15.6" x14ac:dyDescent="0.3">
      <c r="A73" s="4">
        <f t="shared" si="8"/>
        <v>64</v>
      </c>
      <c r="B73" s="8">
        <f t="shared" si="2"/>
        <v>329999.44</v>
      </c>
      <c r="C73" s="8">
        <f t="shared" si="3"/>
        <v>1963.5</v>
      </c>
      <c r="D73" s="8">
        <f t="shared" si="4"/>
        <v>1111.1200000000003</v>
      </c>
      <c r="E73" s="8">
        <f t="shared" si="5"/>
        <v>3074.6200000000003</v>
      </c>
      <c r="F73" s="8">
        <f t="shared" si="6"/>
        <v>1413.5</v>
      </c>
      <c r="G73" s="80">
        <f t="shared" si="7"/>
        <v>1661.1200000000003</v>
      </c>
      <c r="H73" s="21">
        <v>0</v>
      </c>
      <c r="V73" s="8">
        <f t="shared" si="0"/>
        <v>0</v>
      </c>
      <c r="W73" s="1">
        <f t="shared" si="1"/>
        <v>1</v>
      </c>
    </row>
    <row r="74" spans="1:23" ht="15.6" x14ac:dyDescent="0.3">
      <c r="A74" s="4">
        <f t="shared" si="8"/>
        <v>65</v>
      </c>
      <c r="B74" s="8">
        <f t="shared" si="2"/>
        <v>328888.32000000001</v>
      </c>
      <c r="C74" s="8">
        <f t="shared" si="3"/>
        <v>1956.89</v>
      </c>
      <c r="D74" s="8">
        <f t="shared" si="4"/>
        <v>1111.1200000000001</v>
      </c>
      <c r="E74" s="8">
        <f t="shared" si="5"/>
        <v>3068.01</v>
      </c>
      <c r="F74" s="8">
        <f t="shared" si="6"/>
        <v>1408.74</v>
      </c>
      <c r="G74" s="80">
        <f t="shared" si="7"/>
        <v>1659.2700000000002</v>
      </c>
      <c r="H74" s="21">
        <v>0</v>
      </c>
      <c r="V74" s="8">
        <f t="shared" ref="V74:V137" si="9">IF(A74&lt;&gt;"",MIN(H74,B74-D74),0)</f>
        <v>0</v>
      </c>
      <c r="W74" s="1">
        <f t="shared" ref="W74:W137" si="10">IF(A74&lt;&gt;"",1,"")</f>
        <v>1</v>
      </c>
    </row>
    <row r="75" spans="1:23" ht="15.6" x14ac:dyDescent="0.3">
      <c r="A75" s="4">
        <f t="shared" si="8"/>
        <v>66</v>
      </c>
      <c r="B75" s="8">
        <f t="shared" ref="B75:B138" si="11">IF(B74&lt;&gt;"",IF(ROUND(B74-D74-H74,2)&gt;0,ROUND(B74-D74-H74,2),""),"")</f>
        <v>327777.2</v>
      </c>
      <c r="C75" s="8">
        <f t="shared" ref="C75:C129" si="12">IF(B75&lt;&gt;"",ROUND(B75*($C$3)/12,2),"")</f>
        <v>1950.27</v>
      </c>
      <c r="D75" s="8">
        <f t="shared" ref="D75:D138" si="13">IF(B75&lt;&gt;"",MIN(E75-C75,B75),"")</f>
        <v>1111.1200000000003</v>
      </c>
      <c r="E75" s="8">
        <f t="shared" ref="E75:E129" si="14">IF(B75&lt;&gt;"",ROUNDUP(MIN(B75+C75,IF($H$7="krótszy okr.",C75+$C$1/$C$2,C75+B75/($C$2-A74))),2),"")</f>
        <v>3061.3900000000003</v>
      </c>
      <c r="F75" s="8">
        <f t="shared" ref="F75:F138" si="15">IF(B75&lt;&gt;"",IF(A75&lt;=120,ROUND(B75*(MAX($C$4-2%,0))/12,2),""),"")</f>
        <v>1403.98</v>
      </c>
      <c r="G75" s="80">
        <f t="shared" ref="G75:G138" si="16">IF(B75&lt;&gt;"",IF(F75&lt;&gt;"",MAX(0,E75-F75),MAX(0,E75)),"")</f>
        <v>1657.4100000000003</v>
      </c>
      <c r="H75" s="21">
        <v>0</v>
      </c>
      <c r="V75" s="8">
        <f t="shared" si="9"/>
        <v>0</v>
      </c>
      <c r="W75" s="1">
        <f t="shared" si="10"/>
        <v>1</v>
      </c>
    </row>
    <row r="76" spans="1:23" ht="15.6" x14ac:dyDescent="0.3">
      <c r="A76" s="4">
        <f t="shared" si="8"/>
        <v>67</v>
      </c>
      <c r="B76" s="8">
        <f t="shared" si="11"/>
        <v>326666.08</v>
      </c>
      <c r="C76" s="8">
        <f t="shared" si="12"/>
        <v>1943.66</v>
      </c>
      <c r="D76" s="8">
        <f t="shared" si="13"/>
        <v>1111.1200000000001</v>
      </c>
      <c r="E76" s="8">
        <f t="shared" si="14"/>
        <v>3054.78</v>
      </c>
      <c r="F76" s="8">
        <f t="shared" si="15"/>
        <v>1399.22</v>
      </c>
      <c r="G76" s="80">
        <f t="shared" si="16"/>
        <v>1655.5600000000002</v>
      </c>
      <c r="H76" s="21">
        <v>0</v>
      </c>
      <c r="V76" s="8">
        <f t="shared" si="9"/>
        <v>0</v>
      </c>
      <c r="W76" s="1">
        <f t="shared" si="10"/>
        <v>1</v>
      </c>
    </row>
    <row r="77" spans="1:23" ht="15.6" x14ac:dyDescent="0.3">
      <c r="A77" s="4">
        <f t="shared" si="8"/>
        <v>68</v>
      </c>
      <c r="B77" s="8">
        <f t="shared" si="11"/>
        <v>325554.96000000002</v>
      </c>
      <c r="C77" s="8">
        <f t="shared" si="12"/>
        <v>1937.05</v>
      </c>
      <c r="D77" s="8">
        <f t="shared" si="13"/>
        <v>1111.1200000000001</v>
      </c>
      <c r="E77" s="8">
        <f t="shared" si="14"/>
        <v>3048.17</v>
      </c>
      <c r="F77" s="8">
        <f t="shared" si="15"/>
        <v>1394.46</v>
      </c>
      <c r="G77" s="80">
        <f t="shared" si="16"/>
        <v>1653.71</v>
      </c>
      <c r="H77" s="21">
        <v>0</v>
      </c>
      <c r="V77" s="8">
        <f t="shared" si="9"/>
        <v>0</v>
      </c>
      <c r="W77" s="1">
        <f t="shared" si="10"/>
        <v>1</v>
      </c>
    </row>
    <row r="78" spans="1:23" ht="15.6" x14ac:dyDescent="0.3">
      <c r="A78" s="4">
        <f t="shared" si="8"/>
        <v>69</v>
      </c>
      <c r="B78" s="8">
        <f t="shared" si="11"/>
        <v>324443.84000000003</v>
      </c>
      <c r="C78" s="8">
        <f t="shared" si="12"/>
        <v>1930.44</v>
      </c>
      <c r="D78" s="8">
        <f t="shared" si="13"/>
        <v>1111.1200000000003</v>
      </c>
      <c r="E78" s="8">
        <f t="shared" si="14"/>
        <v>3041.5600000000004</v>
      </c>
      <c r="F78" s="8">
        <f t="shared" si="15"/>
        <v>1389.7</v>
      </c>
      <c r="G78" s="80">
        <f t="shared" si="16"/>
        <v>1651.8600000000004</v>
      </c>
      <c r="H78" s="21">
        <v>0</v>
      </c>
      <c r="V78" s="8">
        <f t="shared" si="9"/>
        <v>0</v>
      </c>
      <c r="W78" s="1">
        <f t="shared" si="10"/>
        <v>1</v>
      </c>
    </row>
    <row r="79" spans="1:23" ht="15.6" x14ac:dyDescent="0.3">
      <c r="A79" s="4">
        <f t="shared" si="8"/>
        <v>70</v>
      </c>
      <c r="B79" s="8">
        <f t="shared" si="11"/>
        <v>323332.71999999997</v>
      </c>
      <c r="C79" s="8">
        <f t="shared" si="12"/>
        <v>1923.83</v>
      </c>
      <c r="D79" s="8">
        <f t="shared" si="13"/>
        <v>1111.1200000000003</v>
      </c>
      <c r="E79" s="8">
        <f t="shared" si="14"/>
        <v>3034.9500000000003</v>
      </c>
      <c r="F79" s="8">
        <f t="shared" si="15"/>
        <v>1384.94</v>
      </c>
      <c r="G79" s="80">
        <f t="shared" si="16"/>
        <v>1650.0100000000002</v>
      </c>
      <c r="H79" s="21">
        <v>0</v>
      </c>
      <c r="V79" s="8">
        <f t="shared" si="9"/>
        <v>0</v>
      </c>
      <c r="W79" s="1">
        <f t="shared" si="10"/>
        <v>1</v>
      </c>
    </row>
    <row r="80" spans="1:23" ht="15.6" x14ac:dyDescent="0.3">
      <c r="A80" s="4">
        <f t="shared" ref="A80:A143" si="17">IF(B80&lt;&gt;"",A79+1,"")</f>
        <v>71</v>
      </c>
      <c r="B80" s="8">
        <f t="shared" si="11"/>
        <v>322221.59999999998</v>
      </c>
      <c r="C80" s="8">
        <f t="shared" si="12"/>
        <v>1917.22</v>
      </c>
      <c r="D80" s="8">
        <f t="shared" si="13"/>
        <v>1111.1200000000001</v>
      </c>
      <c r="E80" s="8">
        <f t="shared" si="14"/>
        <v>3028.34</v>
      </c>
      <c r="F80" s="8">
        <f t="shared" si="15"/>
        <v>1380.18</v>
      </c>
      <c r="G80" s="80">
        <f t="shared" si="16"/>
        <v>1648.16</v>
      </c>
      <c r="H80" s="21">
        <v>0</v>
      </c>
      <c r="V80" s="8">
        <f t="shared" si="9"/>
        <v>0</v>
      </c>
      <c r="W80" s="1">
        <f t="shared" si="10"/>
        <v>1</v>
      </c>
    </row>
    <row r="81" spans="1:23" ht="15.6" x14ac:dyDescent="0.3">
      <c r="A81" s="4">
        <f t="shared" si="17"/>
        <v>72</v>
      </c>
      <c r="B81" s="8">
        <f t="shared" si="11"/>
        <v>321110.48</v>
      </c>
      <c r="C81" s="8">
        <f t="shared" si="12"/>
        <v>1910.61</v>
      </c>
      <c r="D81" s="8">
        <f t="shared" si="13"/>
        <v>1111.1200000000001</v>
      </c>
      <c r="E81" s="8">
        <f t="shared" si="14"/>
        <v>3021.73</v>
      </c>
      <c r="F81" s="8">
        <f t="shared" si="15"/>
        <v>1375.42</v>
      </c>
      <c r="G81" s="80">
        <f t="shared" si="16"/>
        <v>1646.31</v>
      </c>
      <c r="H81" s="21">
        <v>0</v>
      </c>
      <c r="V81" s="8">
        <f t="shared" si="9"/>
        <v>0</v>
      </c>
      <c r="W81" s="1">
        <f t="shared" si="10"/>
        <v>1</v>
      </c>
    </row>
    <row r="82" spans="1:23" ht="15.6" x14ac:dyDescent="0.3">
      <c r="A82" s="4">
        <f t="shared" si="17"/>
        <v>73</v>
      </c>
      <c r="B82" s="8">
        <f t="shared" si="11"/>
        <v>319999.35999999999</v>
      </c>
      <c r="C82" s="8">
        <f t="shared" si="12"/>
        <v>1904</v>
      </c>
      <c r="D82" s="8">
        <f t="shared" si="13"/>
        <v>1111.1200000000003</v>
      </c>
      <c r="E82" s="8">
        <f t="shared" si="14"/>
        <v>3015.1200000000003</v>
      </c>
      <c r="F82" s="8">
        <f t="shared" si="15"/>
        <v>1370.66</v>
      </c>
      <c r="G82" s="80">
        <f t="shared" si="16"/>
        <v>1644.4600000000003</v>
      </c>
      <c r="H82" s="21">
        <v>0</v>
      </c>
      <c r="V82" s="8">
        <f t="shared" si="9"/>
        <v>0</v>
      </c>
      <c r="W82" s="1">
        <f t="shared" si="10"/>
        <v>1</v>
      </c>
    </row>
    <row r="83" spans="1:23" ht="15.6" x14ac:dyDescent="0.3">
      <c r="A83" s="4">
        <f t="shared" si="17"/>
        <v>74</v>
      </c>
      <c r="B83" s="8">
        <f t="shared" si="11"/>
        <v>318888.24</v>
      </c>
      <c r="C83" s="8">
        <f t="shared" si="12"/>
        <v>1897.39</v>
      </c>
      <c r="D83" s="8">
        <f t="shared" si="13"/>
        <v>1111.1200000000001</v>
      </c>
      <c r="E83" s="8">
        <f t="shared" si="14"/>
        <v>3008.51</v>
      </c>
      <c r="F83" s="8">
        <f t="shared" si="15"/>
        <v>1365.9</v>
      </c>
      <c r="G83" s="80">
        <f t="shared" si="16"/>
        <v>1642.6100000000001</v>
      </c>
      <c r="H83" s="21">
        <v>0</v>
      </c>
      <c r="V83" s="8">
        <f t="shared" si="9"/>
        <v>0</v>
      </c>
      <c r="W83" s="1">
        <f t="shared" si="10"/>
        <v>1</v>
      </c>
    </row>
    <row r="84" spans="1:23" ht="15.6" x14ac:dyDescent="0.3">
      <c r="A84" s="4">
        <f t="shared" si="17"/>
        <v>75</v>
      </c>
      <c r="B84" s="8">
        <f t="shared" si="11"/>
        <v>317777.12</v>
      </c>
      <c r="C84" s="8">
        <f t="shared" si="12"/>
        <v>1890.77</v>
      </c>
      <c r="D84" s="8">
        <f t="shared" si="13"/>
        <v>1111.1200000000003</v>
      </c>
      <c r="E84" s="8">
        <f t="shared" si="14"/>
        <v>3001.8900000000003</v>
      </c>
      <c r="F84" s="8">
        <f t="shared" si="15"/>
        <v>1361.15</v>
      </c>
      <c r="G84" s="80">
        <f t="shared" si="16"/>
        <v>1640.7400000000002</v>
      </c>
      <c r="H84" s="21">
        <v>0</v>
      </c>
      <c r="V84" s="8">
        <f t="shared" si="9"/>
        <v>0</v>
      </c>
      <c r="W84" s="1">
        <f t="shared" si="10"/>
        <v>1</v>
      </c>
    </row>
    <row r="85" spans="1:23" ht="15.6" x14ac:dyDescent="0.3">
      <c r="A85" s="4">
        <f t="shared" si="17"/>
        <v>76</v>
      </c>
      <c r="B85" s="8">
        <f t="shared" si="11"/>
        <v>316666</v>
      </c>
      <c r="C85" s="8">
        <f t="shared" si="12"/>
        <v>1884.16</v>
      </c>
      <c r="D85" s="8">
        <f t="shared" si="13"/>
        <v>1111.1200000000001</v>
      </c>
      <c r="E85" s="8">
        <f t="shared" si="14"/>
        <v>2995.28</v>
      </c>
      <c r="F85" s="8">
        <f t="shared" si="15"/>
        <v>1356.39</v>
      </c>
      <c r="G85" s="80">
        <f t="shared" si="16"/>
        <v>1638.89</v>
      </c>
      <c r="H85" s="21">
        <v>0</v>
      </c>
      <c r="V85" s="8">
        <f t="shared" si="9"/>
        <v>0</v>
      </c>
      <c r="W85" s="1">
        <f t="shared" si="10"/>
        <v>1</v>
      </c>
    </row>
    <row r="86" spans="1:23" ht="15.6" x14ac:dyDescent="0.3">
      <c r="A86" s="4">
        <f t="shared" si="17"/>
        <v>77</v>
      </c>
      <c r="B86" s="8">
        <f t="shared" si="11"/>
        <v>315554.88</v>
      </c>
      <c r="C86" s="8">
        <f t="shared" si="12"/>
        <v>1877.55</v>
      </c>
      <c r="D86" s="8">
        <f t="shared" si="13"/>
        <v>1111.1200000000001</v>
      </c>
      <c r="E86" s="8">
        <f t="shared" si="14"/>
        <v>2988.67</v>
      </c>
      <c r="F86" s="8">
        <f t="shared" si="15"/>
        <v>1351.63</v>
      </c>
      <c r="G86" s="80">
        <f t="shared" si="16"/>
        <v>1637.04</v>
      </c>
      <c r="H86" s="21">
        <v>0</v>
      </c>
      <c r="V86" s="8">
        <f t="shared" si="9"/>
        <v>0</v>
      </c>
      <c r="W86" s="1">
        <f t="shared" si="10"/>
        <v>1</v>
      </c>
    </row>
    <row r="87" spans="1:23" ht="15.6" x14ac:dyDescent="0.3">
      <c r="A87" s="4">
        <f t="shared" si="17"/>
        <v>78</v>
      </c>
      <c r="B87" s="8">
        <f t="shared" si="11"/>
        <v>314443.76</v>
      </c>
      <c r="C87" s="8">
        <f t="shared" si="12"/>
        <v>1870.94</v>
      </c>
      <c r="D87" s="8">
        <f t="shared" si="13"/>
        <v>1111.1200000000003</v>
      </c>
      <c r="E87" s="8">
        <f t="shared" si="14"/>
        <v>2982.0600000000004</v>
      </c>
      <c r="F87" s="8">
        <f t="shared" si="15"/>
        <v>1346.87</v>
      </c>
      <c r="G87" s="80">
        <f t="shared" si="16"/>
        <v>1635.1900000000005</v>
      </c>
      <c r="H87" s="21">
        <v>0</v>
      </c>
      <c r="V87" s="8">
        <f t="shared" si="9"/>
        <v>0</v>
      </c>
      <c r="W87" s="1">
        <f t="shared" si="10"/>
        <v>1</v>
      </c>
    </row>
    <row r="88" spans="1:23" ht="15.6" x14ac:dyDescent="0.3">
      <c r="A88" s="4">
        <f t="shared" si="17"/>
        <v>79</v>
      </c>
      <c r="B88" s="8">
        <f t="shared" si="11"/>
        <v>313332.64</v>
      </c>
      <c r="C88" s="8">
        <f t="shared" si="12"/>
        <v>1864.33</v>
      </c>
      <c r="D88" s="8">
        <f t="shared" si="13"/>
        <v>1111.1200000000003</v>
      </c>
      <c r="E88" s="8">
        <f t="shared" si="14"/>
        <v>2975.4500000000003</v>
      </c>
      <c r="F88" s="8">
        <f t="shared" si="15"/>
        <v>1342.11</v>
      </c>
      <c r="G88" s="80">
        <f t="shared" si="16"/>
        <v>1633.3400000000004</v>
      </c>
      <c r="H88" s="21">
        <v>0</v>
      </c>
      <c r="V88" s="8">
        <f t="shared" si="9"/>
        <v>0</v>
      </c>
      <c r="W88" s="1">
        <f t="shared" si="10"/>
        <v>1</v>
      </c>
    </row>
    <row r="89" spans="1:23" ht="15.6" x14ac:dyDescent="0.3">
      <c r="A89" s="4">
        <f t="shared" si="17"/>
        <v>80</v>
      </c>
      <c r="B89" s="8">
        <f t="shared" si="11"/>
        <v>312221.52</v>
      </c>
      <c r="C89" s="8">
        <f t="shared" si="12"/>
        <v>1857.72</v>
      </c>
      <c r="D89" s="8">
        <f t="shared" si="13"/>
        <v>1111.1200000000001</v>
      </c>
      <c r="E89" s="8">
        <f t="shared" si="14"/>
        <v>2968.84</v>
      </c>
      <c r="F89" s="8">
        <f t="shared" si="15"/>
        <v>1337.35</v>
      </c>
      <c r="G89" s="80">
        <f t="shared" si="16"/>
        <v>1631.4900000000002</v>
      </c>
      <c r="H89" s="21">
        <v>0</v>
      </c>
      <c r="V89" s="8">
        <f t="shared" si="9"/>
        <v>0</v>
      </c>
      <c r="W89" s="1">
        <f t="shared" si="10"/>
        <v>1</v>
      </c>
    </row>
    <row r="90" spans="1:23" ht="15.6" x14ac:dyDescent="0.3">
      <c r="A90" s="4">
        <f t="shared" si="17"/>
        <v>81</v>
      </c>
      <c r="B90" s="8">
        <f t="shared" si="11"/>
        <v>311110.40000000002</v>
      </c>
      <c r="C90" s="8">
        <f t="shared" si="12"/>
        <v>1851.11</v>
      </c>
      <c r="D90" s="8">
        <f t="shared" si="13"/>
        <v>1111.1200000000001</v>
      </c>
      <c r="E90" s="8">
        <f t="shared" si="14"/>
        <v>2962.23</v>
      </c>
      <c r="F90" s="8">
        <f t="shared" si="15"/>
        <v>1332.59</v>
      </c>
      <c r="G90" s="80">
        <f t="shared" si="16"/>
        <v>1629.64</v>
      </c>
      <c r="H90" s="21">
        <v>0</v>
      </c>
      <c r="V90" s="8">
        <f t="shared" si="9"/>
        <v>0</v>
      </c>
      <c r="W90" s="1">
        <f t="shared" si="10"/>
        <v>1</v>
      </c>
    </row>
    <row r="91" spans="1:23" ht="15.6" x14ac:dyDescent="0.3">
      <c r="A91" s="4">
        <f t="shared" si="17"/>
        <v>82</v>
      </c>
      <c r="B91" s="8">
        <f t="shared" si="11"/>
        <v>309999.28000000003</v>
      </c>
      <c r="C91" s="8">
        <f t="shared" si="12"/>
        <v>1844.5</v>
      </c>
      <c r="D91" s="8">
        <f t="shared" si="13"/>
        <v>1111.1200000000003</v>
      </c>
      <c r="E91" s="8">
        <f t="shared" si="14"/>
        <v>2955.6200000000003</v>
      </c>
      <c r="F91" s="8">
        <f t="shared" si="15"/>
        <v>1327.83</v>
      </c>
      <c r="G91" s="80">
        <f t="shared" si="16"/>
        <v>1627.7900000000004</v>
      </c>
      <c r="H91" s="21">
        <v>0</v>
      </c>
      <c r="V91" s="8">
        <f t="shared" si="9"/>
        <v>0</v>
      </c>
      <c r="W91" s="1">
        <f t="shared" si="10"/>
        <v>1</v>
      </c>
    </row>
    <row r="92" spans="1:23" ht="15.6" x14ac:dyDescent="0.3">
      <c r="A92" s="4">
        <f t="shared" si="17"/>
        <v>83</v>
      </c>
      <c r="B92" s="8">
        <f t="shared" si="11"/>
        <v>308888.15999999997</v>
      </c>
      <c r="C92" s="8">
        <f t="shared" si="12"/>
        <v>1837.88</v>
      </c>
      <c r="D92" s="8">
        <f t="shared" si="13"/>
        <v>1111.1199999999999</v>
      </c>
      <c r="E92" s="8">
        <f t="shared" si="14"/>
        <v>2949</v>
      </c>
      <c r="F92" s="8">
        <f t="shared" si="15"/>
        <v>1323.07</v>
      </c>
      <c r="G92" s="80">
        <f t="shared" si="16"/>
        <v>1625.93</v>
      </c>
      <c r="H92" s="21">
        <v>0</v>
      </c>
      <c r="V92" s="8">
        <f t="shared" si="9"/>
        <v>0</v>
      </c>
      <c r="W92" s="1">
        <f t="shared" si="10"/>
        <v>1</v>
      </c>
    </row>
    <row r="93" spans="1:23" ht="15.6" x14ac:dyDescent="0.3">
      <c r="A93" s="4">
        <f t="shared" si="17"/>
        <v>84</v>
      </c>
      <c r="B93" s="8">
        <f t="shared" si="11"/>
        <v>307777.03999999998</v>
      </c>
      <c r="C93" s="8">
        <f t="shared" si="12"/>
        <v>1831.27</v>
      </c>
      <c r="D93" s="8">
        <f t="shared" si="13"/>
        <v>1111.1200000000003</v>
      </c>
      <c r="E93" s="8">
        <f t="shared" si="14"/>
        <v>2942.3900000000003</v>
      </c>
      <c r="F93" s="8">
        <f t="shared" si="15"/>
        <v>1318.31</v>
      </c>
      <c r="G93" s="80">
        <f t="shared" si="16"/>
        <v>1624.0800000000004</v>
      </c>
      <c r="H93" s="21">
        <v>0</v>
      </c>
      <c r="V93" s="8">
        <f t="shared" si="9"/>
        <v>0</v>
      </c>
      <c r="W93" s="1">
        <f t="shared" si="10"/>
        <v>1</v>
      </c>
    </row>
    <row r="94" spans="1:23" ht="15.6" x14ac:dyDescent="0.3">
      <c r="A94" s="4">
        <f t="shared" si="17"/>
        <v>85</v>
      </c>
      <c r="B94" s="8">
        <f t="shared" si="11"/>
        <v>306665.92</v>
      </c>
      <c r="C94" s="8">
        <f t="shared" si="12"/>
        <v>1824.66</v>
      </c>
      <c r="D94" s="8">
        <f t="shared" si="13"/>
        <v>1111.1200000000001</v>
      </c>
      <c r="E94" s="8">
        <f t="shared" si="14"/>
        <v>2935.78</v>
      </c>
      <c r="F94" s="8">
        <f t="shared" si="15"/>
        <v>1313.55</v>
      </c>
      <c r="G94" s="80">
        <f t="shared" si="16"/>
        <v>1622.2300000000002</v>
      </c>
      <c r="H94" s="21">
        <v>0</v>
      </c>
      <c r="V94" s="8">
        <f t="shared" si="9"/>
        <v>0</v>
      </c>
      <c r="W94" s="1">
        <f t="shared" si="10"/>
        <v>1</v>
      </c>
    </row>
    <row r="95" spans="1:23" ht="15.6" x14ac:dyDescent="0.3">
      <c r="A95" s="4">
        <f t="shared" si="17"/>
        <v>86</v>
      </c>
      <c r="B95" s="8">
        <f t="shared" si="11"/>
        <v>305554.8</v>
      </c>
      <c r="C95" s="8">
        <f t="shared" si="12"/>
        <v>1818.05</v>
      </c>
      <c r="D95" s="8">
        <f t="shared" si="13"/>
        <v>1111.1200000000001</v>
      </c>
      <c r="E95" s="8">
        <f t="shared" si="14"/>
        <v>2929.17</v>
      </c>
      <c r="F95" s="8">
        <f t="shared" si="15"/>
        <v>1308.79</v>
      </c>
      <c r="G95" s="80">
        <f t="shared" si="16"/>
        <v>1620.38</v>
      </c>
      <c r="H95" s="21">
        <v>0</v>
      </c>
      <c r="V95" s="8">
        <f t="shared" si="9"/>
        <v>0</v>
      </c>
      <c r="W95" s="1">
        <f t="shared" si="10"/>
        <v>1</v>
      </c>
    </row>
    <row r="96" spans="1:23" ht="15.6" x14ac:dyDescent="0.3">
      <c r="A96" s="4">
        <f t="shared" si="17"/>
        <v>87</v>
      </c>
      <c r="B96" s="8">
        <f t="shared" si="11"/>
        <v>304443.68</v>
      </c>
      <c r="C96" s="8">
        <f t="shared" si="12"/>
        <v>1811.44</v>
      </c>
      <c r="D96" s="8">
        <f t="shared" si="13"/>
        <v>1111.1200000000003</v>
      </c>
      <c r="E96" s="8">
        <f t="shared" si="14"/>
        <v>2922.5600000000004</v>
      </c>
      <c r="F96" s="8">
        <f t="shared" si="15"/>
        <v>1304.03</v>
      </c>
      <c r="G96" s="80">
        <f t="shared" si="16"/>
        <v>1618.5300000000004</v>
      </c>
      <c r="H96" s="21">
        <v>0</v>
      </c>
      <c r="V96" s="8">
        <f t="shared" si="9"/>
        <v>0</v>
      </c>
      <c r="W96" s="1">
        <f t="shared" si="10"/>
        <v>1</v>
      </c>
    </row>
    <row r="97" spans="1:23" ht="15.6" x14ac:dyDescent="0.3">
      <c r="A97" s="4">
        <f t="shared" si="17"/>
        <v>88</v>
      </c>
      <c r="B97" s="8">
        <f t="shared" si="11"/>
        <v>303332.56</v>
      </c>
      <c r="C97" s="8">
        <f t="shared" si="12"/>
        <v>1804.83</v>
      </c>
      <c r="D97" s="8">
        <f t="shared" si="13"/>
        <v>1111.1200000000003</v>
      </c>
      <c r="E97" s="8">
        <f t="shared" si="14"/>
        <v>2915.9500000000003</v>
      </c>
      <c r="F97" s="8">
        <f t="shared" si="15"/>
        <v>1299.27</v>
      </c>
      <c r="G97" s="80">
        <f t="shared" si="16"/>
        <v>1616.6800000000003</v>
      </c>
      <c r="H97" s="21">
        <v>0</v>
      </c>
      <c r="V97" s="8">
        <f t="shared" si="9"/>
        <v>0</v>
      </c>
      <c r="W97" s="1">
        <f t="shared" si="10"/>
        <v>1</v>
      </c>
    </row>
    <row r="98" spans="1:23" ht="15.6" x14ac:dyDescent="0.3">
      <c r="A98" s="4">
        <f t="shared" si="17"/>
        <v>89</v>
      </c>
      <c r="B98" s="8">
        <f t="shared" si="11"/>
        <v>302221.44</v>
      </c>
      <c r="C98" s="8">
        <f t="shared" si="12"/>
        <v>1798.22</v>
      </c>
      <c r="D98" s="8">
        <f t="shared" si="13"/>
        <v>1111.1200000000001</v>
      </c>
      <c r="E98" s="8">
        <f t="shared" si="14"/>
        <v>2909.34</v>
      </c>
      <c r="F98" s="8">
        <f t="shared" si="15"/>
        <v>1294.52</v>
      </c>
      <c r="G98" s="80">
        <f t="shared" si="16"/>
        <v>1614.8200000000002</v>
      </c>
      <c r="H98" s="21">
        <v>0</v>
      </c>
      <c r="V98" s="8">
        <f t="shared" si="9"/>
        <v>0</v>
      </c>
      <c r="W98" s="1">
        <f t="shared" si="10"/>
        <v>1</v>
      </c>
    </row>
    <row r="99" spans="1:23" ht="15.6" x14ac:dyDescent="0.3">
      <c r="A99" s="4">
        <f t="shared" si="17"/>
        <v>90</v>
      </c>
      <c r="B99" s="8">
        <f t="shared" si="11"/>
        <v>301110.32</v>
      </c>
      <c r="C99" s="8">
        <f t="shared" si="12"/>
        <v>1791.61</v>
      </c>
      <c r="D99" s="8">
        <f t="shared" si="13"/>
        <v>1111.1200000000001</v>
      </c>
      <c r="E99" s="8">
        <f t="shared" si="14"/>
        <v>2902.73</v>
      </c>
      <c r="F99" s="8">
        <f t="shared" si="15"/>
        <v>1289.76</v>
      </c>
      <c r="G99" s="80">
        <f t="shared" si="16"/>
        <v>1612.97</v>
      </c>
      <c r="H99" s="21">
        <v>0</v>
      </c>
      <c r="V99" s="8">
        <f t="shared" si="9"/>
        <v>0</v>
      </c>
      <c r="W99" s="1">
        <f t="shared" si="10"/>
        <v>1</v>
      </c>
    </row>
    <row r="100" spans="1:23" ht="15.6" x14ac:dyDescent="0.3">
      <c r="A100" s="4">
        <f t="shared" si="17"/>
        <v>91</v>
      </c>
      <c r="B100" s="8">
        <f t="shared" si="11"/>
        <v>299999.2</v>
      </c>
      <c r="C100" s="8">
        <f t="shared" si="12"/>
        <v>1785</v>
      </c>
      <c r="D100" s="8">
        <f t="shared" si="13"/>
        <v>1111.1200000000003</v>
      </c>
      <c r="E100" s="8">
        <f t="shared" si="14"/>
        <v>2896.1200000000003</v>
      </c>
      <c r="F100" s="8">
        <f t="shared" si="15"/>
        <v>1285</v>
      </c>
      <c r="G100" s="80">
        <f t="shared" si="16"/>
        <v>1611.1200000000003</v>
      </c>
      <c r="H100" s="21">
        <v>0</v>
      </c>
      <c r="V100" s="8">
        <f t="shared" si="9"/>
        <v>0</v>
      </c>
      <c r="W100" s="1">
        <f t="shared" si="10"/>
        <v>1</v>
      </c>
    </row>
    <row r="101" spans="1:23" ht="15.6" x14ac:dyDescent="0.3">
      <c r="A101" s="4">
        <f t="shared" si="17"/>
        <v>92</v>
      </c>
      <c r="B101" s="8">
        <f t="shared" si="11"/>
        <v>298888.08</v>
      </c>
      <c r="C101" s="8">
        <f t="shared" si="12"/>
        <v>1778.38</v>
      </c>
      <c r="D101" s="8">
        <f t="shared" si="13"/>
        <v>1111.1199999999999</v>
      </c>
      <c r="E101" s="8">
        <f t="shared" si="14"/>
        <v>2889.5</v>
      </c>
      <c r="F101" s="8">
        <f t="shared" si="15"/>
        <v>1280.24</v>
      </c>
      <c r="G101" s="80">
        <f t="shared" si="16"/>
        <v>1609.26</v>
      </c>
      <c r="H101" s="21">
        <v>0</v>
      </c>
      <c r="V101" s="8">
        <f t="shared" si="9"/>
        <v>0</v>
      </c>
      <c r="W101" s="1">
        <f t="shared" si="10"/>
        <v>1</v>
      </c>
    </row>
    <row r="102" spans="1:23" ht="15.6" x14ac:dyDescent="0.3">
      <c r="A102" s="4">
        <f t="shared" si="17"/>
        <v>93</v>
      </c>
      <c r="B102" s="8">
        <f t="shared" si="11"/>
        <v>297776.96000000002</v>
      </c>
      <c r="C102" s="8">
        <f t="shared" si="12"/>
        <v>1771.77</v>
      </c>
      <c r="D102" s="8">
        <f t="shared" si="13"/>
        <v>1111.1200000000003</v>
      </c>
      <c r="E102" s="8">
        <f t="shared" si="14"/>
        <v>2882.8900000000003</v>
      </c>
      <c r="F102" s="8">
        <f t="shared" si="15"/>
        <v>1275.48</v>
      </c>
      <c r="G102" s="80">
        <f t="shared" si="16"/>
        <v>1607.4100000000003</v>
      </c>
      <c r="H102" s="21">
        <v>0</v>
      </c>
      <c r="V102" s="8">
        <f t="shared" si="9"/>
        <v>0</v>
      </c>
      <c r="W102" s="1">
        <f t="shared" si="10"/>
        <v>1</v>
      </c>
    </row>
    <row r="103" spans="1:23" ht="15.6" x14ac:dyDescent="0.3">
      <c r="A103" s="4">
        <f t="shared" si="17"/>
        <v>94</v>
      </c>
      <c r="B103" s="8">
        <f t="shared" si="11"/>
        <v>296665.84000000003</v>
      </c>
      <c r="C103" s="8">
        <f t="shared" si="12"/>
        <v>1765.16</v>
      </c>
      <c r="D103" s="8">
        <f t="shared" si="13"/>
        <v>1111.1200000000001</v>
      </c>
      <c r="E103" s="8">
        <f t="shared" si="14"/>
        <v>2876.28</v>
      </c>
      <c r="F103" s="8">
        <f t="shared" si="15"/>
        <v>1270.72</v>
      </c>
      <c r="G103" s="80">
        <f t="shared" si="16"/>
        <v>1605.5600000000002</v>
      </c>
      <c r="H103" s="21">
        <v>0</v>
      </c>
      <c r="V103" s="8">
        <f t="shared" si="9"/>
        <v>0</v>
      </c>
      <c r="W103" s="1">
        <f t="shared" si="10"/>
        <v>1</v>
      </c>
    </row>
    <row r="104" spans="1:23" ht="15.6" x14ac:dyDescent="0.3">
      <c r="A104" s="4">
        <f t="shared" si="17"/>
        <v>95</v>
      </c>
      <c r="B104" s="8">
        <f t="shared" si="11"/>
        <v>295554.71999999997</v>
      </c>
      <c r="C104" s="8">
        <f t="shared" si="12"/>
        <v>1758.55</v>
      </c>
      <c r="D104" s="8">
        <f t="shared" si="13"/>
        <v>1111.1200000000001</v>
      </c>
      <c r="E104" s="8">
        <f t="shared" si="14"/>
        <v>2869.67</v>
      </c>
      <c r="F104" s="8">
        <f t="shared" si="15"/>
        <v>1265.96</v>
      </c>
      <c r="G104" s="80">
        <f t="shared" si="16"/>
        <v>1603.71</v>
      </c>
      <c r="H104" s="21">
        <v>0</v>
      </c>
      <c r="V104" s="8">
        <f t="shared" si="9"/>
        <v>0</v>
      </c>
      <c r="W104" s="1">
        <f t="shared" si="10"/>
        <v>1</v>
      </c>
    </row>
    <row r="105" spans="1:23" ht="15.6" x14ac:dyDescent="0.3">
      <c r="A105" s="4">
        <f t="shared" si="17"/>
        <v>96</v>
      </c>
      <c r="B105" s="8">
        <f t="shared" si="11"/>
        <v>294443.59999999998</v>
      </c>
      <c r="C105" s="8">
        <f t="shared" si="12"/>
        <v>1751.94</v>
      </c>
      <c r="D105" s="8">
        <f t="shared" si="13"/>
        <v>1111.1200000000003</v>
      </c>
      <c r="E105" s="8">
        <f t="shared" si="14"/>
        <v>2863.0600000000004</v>
      </c>
      <c r="F105" s="8">
        <f t="shared" si="15"/>
        <v>1261.2</v>
      </c>
      <c r="G105" s="80">
        <f t="shared" si="16"/>
        <v>1601.8600000000004</v>
      </c>
      <c r="H105" s="21">
        <v>0</v>
      </c>
      <c r="V105" s="8">
        <f t="shared" si="9"/>
        <v>0</v>
      </c>
      <c r="W105" s="1">
        <f t="shared" si="10"/>
        <v>1</v>
      </c>
    </row>
    <row r="106" spans="1:23" ht="15.6" x14ac:dyDescent="0.3">
      <c r="A106" s="4">
        <f t="shared" si="17"/>
        <v>97</v>
      </c>
      <c r="B106" s="8">
        <f t="shared" si="11"/>
        <v>293332.47999999998</v>
      </c>
      <c r="C106" s="8">
        <f t="shared" si="12"/>
        <v>1745.33</v>
      </c>
      <c r="D106" s="8">
        <f t="shared" si="13"/>
        <v>1111.1200000000003</v>
      </c>
      <c r="E106" s="8">
        <f t="shared" si="14"/>
        <v>2856.4500000000003</v>
      </c>
      <c r="F106" s="8">
        <f t="shared" si="15"/>
        <v>1256.44</v>
      </c>
      <c r="G106" s="80">
        <f t="shared" si="16"/>
        <v>1600.0100000000002</v>
      </c>
      <c r="H106" s="21">
        <v>0</v>
      </c>
      <c r="V106" s="8">
        <f t="shared" si="9"/>
        <v>0</v>
      </c>
      <c r="W106" s="1">
        <f t="shared" si="10"/>
        <v>1</v>
      </c>
    </row>
    <row r="107" spans="1:23" ht="15.6" x14ac:dyDescent="0.3">
      <c r="A107" s="4">
        <f t="shared" si="17"/>
        <v>98</v>
      </c>
      <c r="B107" s="8">
        <f t="shared" si="11"/>
        <v>292221.36</v>
      </c>
      <c r="C107" s="8">
        <f t="shared" si="12"/>
        <v>1738.72</v>
      </c>
      <c r="D107" s="8">
        <f t="shared" si="13"/>
        <v>1111.1200000000001</v>
      </c>
      <c r="E107" s="8">
        <f t="shared" si="14"/>
        <v>2849.84</v>
      </c>
      <c r="F107" s="8">
        <f t="shared" si="15"/>
        <v>1251.68</v>
      </c>
      <c r="G107" s="80">
        <f t="shared" si="16"/>
        <v>1598.16</v>
      </c>
      <c r="H107" s="21">
        <v>0</v>
      </c>
      <c r="V107" s="8">
        <f t="shared" si="9"/>
        <v>0</v>
      </c>
      <c r="W107" s="1">
        <f t="shared" si="10"/>
        <v>1</v>
      </c>
    </row>
    <row r="108" spans="1:23" ht="15.6" x14ac:dyDescent="0.3">
      <c r="A108" s="4">
        <f t="shared" si="17"/>
        <v>99</v>
      </c>
      <c r="B108" s="8">
        <f t="shared" si="11"/>
        <v>291110.24</v>
      </c>
      <c r="C108" s="8">
        <f t="shared" si="12"/>
        <v>1732.11</v>
      </c>
      <c r="D108" s="8">
        <f t="shared" si="13"/>
        <v>1111.1200000000001</v>
      </c>
      <c r="E108" s="8">
        <f t="shared" si="14"/>
        <v>2843.23</v>
      </c>
      <c r="F108" s="8">
        <f t="shared" si="15"/>
        <v>1246.92</v>
      </c>
      <c r="G108" s="80">
        <f t="shared" si="16"/>
        <v>1596.31</v>
      </c>
      <c r="H108" s="21">
        <v>0</v>
      </c>
      <c r="V108" s="8">
        <f t="shared" si="9"/>
        <v>0</v>
      </c>
      <c r="W108" s="1">
        <f t="shared" si="10"/>
        <v>1</v>
      </c>
    </row>
    <row r="109" spans="1:23" ht="15.6" x14ac:dyDescent="0.3">
      <c r="A109" s="4">
        <f t="shared" si="17"/>
        <v>100</v>
      </c>
      <c r="B109" s="8">
        <f t="shared" si="11"/>
        <v>289999.12</v>
      </c>
      <c r="C109" s="8">
        <f t="shared" si="12"/>
        <v>1725.49</v>
      </c>
      <c r="D109" s="8">
        <f t="shared" si="13"/>
        <v>1111.1200000000001</v>
      </c>
      <c r="E109" s="8">
        <f t="shared" si="14"/>
        <v>2836.61</v>
      </c>
      <c r="F109" s="8">
        <f t="shared" si="15"/>
        <v>1242.1600000000001</v>
      </c>
      <c r="G109" s="80">
        <f t="shared" si="16"/>
        <v>1594.45</v>
      </c>
      <c r="H109" s="21">
        <v>0</v>
      </c>
      <c r="V109" s="8">
        <f t="shared" si="9"/>
        <v>0</v>
      </c>
      <c r="W109" s="1">
        <f t="shared" si="10"/>
        <v>1</v>
      </c>
    </row>
    <row r="110" spans="1:23" ht="15.6" x14ac:dyDescent="0.3">
      <c r="A110" s="4">
        <f t="shared" si="17"/>
        <v>101</v>
      </c>
      <c r="B110" s="8">
        <f t="shared" si="11"/>
        <v>288888</v>
      </c>
      <c r="C110" s="8">
        <f t="shared" si="12"/>
        <v>1718.88</v>
      </c>
      <c r="D110" s="8">
        <f t="shared" si="13"/>
        <v>1111.1199999999999</v>
      </c>
      <c r="E110" s="8">
        <f t="shared" si="14"/>
        <v>2830</v>
      </c>
      <c r="F110" s="8">
        <f t="shared" si="15"/>
        <v>1237.4000000000001</v>
      </c>
      <c r="G110" s="80">
        <f t="shared" si="16"/>
        <v>1592.6</v>
      </c>
      <c r="H110" s="21">
        <v>0</v>
      </c>
      <c r="V110" s="8">
        <f t="shared" si="9"/>
        <v>0</v>
      </c>
      <c r="W110" s="1">
        <f t="shared" si="10"/>
        <v>1</v>
      </c>
    </row>
    <row r="111" spans="1:23" ht="15.6" x14ac:dyDescent="0.3">
      <c r="A111" s="4">
        <f t="shared" si="17"/>
        <v>102</v>
      </c>
      <c r="B111" s="8">
        <f t="shared" si="11"/>
        <v>287776.88</v>
      </c>
      <c r="C111" s="8">
        <f t="shared" si="12"/>
        <v>1712.27</v>
      </c>
      <c r="D111" s="8">
        <f t="shared" si="13"/>
        <v>1111.1200000000003</v>
      </c>
      <c r="E111" s="8">
        <f t="shared" si="14"/>
        <v>2823.3900000000003</v>
      </c>
      <c r="F111" s="8">
        <f t="shared" si="15"/>
        <v>1232.6400000000001</v>
      </c>
      <c r="G111" s="80">
        <f t="shared" si="16"/>
        <v>1590.7500000000002</v>
      </c>
      <c r="H111" s="21">
        <v>0</v>
      </c>
      <c r="V111" s="8">
        <f t="shared" si="9"/>
        <v>0</v>
      </c>
      <c r="W111" s="1">
        <f t="shared" si="10"/>
        <v>1</v>
      </c>
    </row>
    <row r="112" spans="1:23" ht="15.6" x14ac:dyDescent="0.3">
      <c r="A112" s="4">
        <f t="shared" si="17"/>
        <v>103</v>
      </c>
      <c r="B112" s="8">
        <f t="shared" si="11"/>
        <v>286665.76</v>
      </c>
      <c r="C112" s="8">
        <f t="shared" si="12"/>
        <v>1705.66</v>
      </c>
      <c r="D112" s="8">
        <f t="shared" si="13"/>
        <v>1111.1200000000001</v>
      </c>
      <c r="E112" s="8">
        <f t="shared" si="14"/>
        <v>2816.78</v>
      </c>
      <c r="F112" s="8">
        <f t="shared" si="15"/>
        <v>1227.8900000000001</v>
      </c>
      <c r="G112" s="80">
        <f t="shared" si="16"/>
        <v>1588.89</v>
      </c>
      <c r="H112" s="21">
        <v>0</v>
      </c>
      <c r="V112" s="8">
        <f t="shared" si="9"/>
        <v>0</v>
      </c>
      <c r="W112" s="1">
        <f t="shared" si="10"/>
        <v>1</v>
      </c>
    </row>
    <row r="113" spans="1:23" ht="15.6" x14ac:dyDescent="0.3">
      <c r="A113" s="4">
        <f t="shared" si="17"/>
        <v>104</v>
      </c>
      <c r="B113" s="8">
        <f t="shared" si="11"/>
        <v>285554.64</v>
      </c>
      <c r="C113" s="8">
        <f t="shared" si="12"/>
        <v>1699.05</v>
      </c>
      <c r="D113" s="8">
        <f t="shared" si="13"/>
        <v>1111.1200000000001</v>
      </c>
      <c r="E113" s="8">
        <f t="shared" si="14"/>
        <v>2810.17</v>
      </c>
      <c r="F113" s="8">
        <f t="shared" si="15"/>
        <v>1223.1300000000001</v>
      </c>
      <c r="G113" s="80">
        <f t="shared" si="16"/>
        <v>1587.04</v>
      </c>
      <c r="H113" s="21">
        <v>0</v>
      </c>
      <c r="V113" s="8">
        <f t="shared" si="9"/>
        <v>0</v>
      </c>
      <c r="W113" s="1">
        <f t="shared" si="10"/>
        <v>1</v>
      </c>
    </row>
    <row r="114" spans="1:23" ht="15.6" x14ac:dyDescent="0.3">
      <c r="A114" s="4">
        <f t="shared" si="17"/>
        <v>105</v>
      </c>
      <c r="B114" s="8">
        <f t="shared" si="11"/>
        <v>284443.52000000002</v>
      </c>
      <c r="C114" s="8">
        <f t="shared" si="12"/>
        <v>1692.44</v>
      </c>
      <c r="D114" s="8">
        <f t="shared" si="13"/>
        <v>1111.1200000000003</v>
      </c>
      <c r="E114" s="8">
        <f t="shared" si="14"/>
        <v>2803.5600000000004</v>
      </c>
      <c r="F114" s="8">
        <f t="shared" si="15"/>
        <v>1218.3699999999999</v>
      </c>
      <c r="G114" s="80">
        <f t="shared" si="16"/>
        <v>1585.1900000000005</v>
      </c>
      <c r="H114" s="21">
        <v>0</v>
      </c>
      <c r="V114" s="8">
        <f t="shared" si="9"/>
        <v>0</v>
      </c>
      <c r="W114" s="1">
        <f t="shared" si="10"/>
        <v>1</v>
      </c>
    </row>
    <row r="115" spans="1:23" ht="15.6" x14ac:dyDescent="0.3">
      <c r="A115" s="4">
        <f t="shared" si="17"/>
        <v>106</v>
      </c>
      <c r="B115" s="8">
        <f t="shared" si="11"/>
        <v>283332.40000000002</v>
      </c>
      <c r="C115" s="8">
        <f t="shared" si="12"/>
        <v>1685.83</v>
      </c>
      <c r="D115" s="8">
        <f t="shared" si="13"/>
        <v>1111.1200000000003</v>
      </c>
      <c r="E115" s="8">
        <f t="shared" si="14"/>
        <v>2796.9500000000003</v>
      </c>
      <c r="F115" s="8">
        <f t="shared" si="15"/>
        <v>1213.6099999999999</v>
      </c>
      <c r="G115" s="80">
        <f t="shared" si="16"/>
        <v>1583.3400000000004</v>
      </c>
      <c r="H115" s="21">
        <v>0</v>
      </c>
      <c r="V115" s="8">
        <f t="shared" si="9"/>
        <v>0</v>
      </c>
      <c r="W115" s="1">
        <f t="shared" si="10"/>
        <v>1</v>
      </c>
    </row>
    <row r="116" spans="1:23" ht="15.6" x14ac:dyDescent="0.3">
      <c r="A116" s="4">
        <f t="shared" si="17"/>
        <v>107</v>
      </c>
      <c r="B116" s="8">
        <f t="shared" si="11"/>
        <v>282221.28000000003</v>
      </c>
      <c r="C116" s="8">
        <f t="shared" si="12"/>
        <v>1679.22</v>
      </c>
      <c r="D116" s="8">
        <f t="shared" si="13"/>
        <v>1111.1200000000001</v>
      </c>
      <c r="E116" s="8">
        <f t="shared" si="14"/>
        <v>2790.34</v>
      </c>
      <c r="F116" s="8">
        <f t="shared" si="15"/>
        <v>1208.8499999999999</v>
      </c>
      <c r="G116" s="80">
        <f t="shared" si="16"/>
        <v>1581.4900000000002</v>
      </c>
      <c r="H116" s="21">
        <v>0</v>
      </c>
      <c r="V116" s="8">
        <f t="shared" si="9"/>
        <v>0</v>
      </c>
      <c r="W116" s="1">
        <f t="shared" si="10"/>
        <v>1</v>
      </c>
    </row>
    <row r="117" spans="1:23" ht="15.6" x14ac:dyDescent="0.3">
      <c r="A117" s="4">
        <f t="shared" si="17"/>
        <v>108</v>
      </c>
      <c r="B117" s="8">
        <f t="shared" si="11"/>
        <v>281110.15999999997</v>
      </c>
      <c r="C117" s="8">
        <f t="shared" si="12"/>
        <v>1672.61</v>
      </c>
      <c r="D117" s="8">
        <f t="shared" si="13"/>
        <v>1111.1200000000001</v>
      </c>
      <c r="E117" s="8">
        <f t="shared" si="14"/>
        <v>2783.73</v>
      </c>
      <c r="F117" s="8">
        <f t="shared" si="15"/>
        <v>1204.0899999999999</v>
      </c>
      <c r="G117" s="80">
        <f t="shared" si="16"/>
        <v>1579.64</v>
      </c>
      <c r="H117" s="21">
        <v>0</v>
      </c>
      <c r="V117" s="8">
        <f t="shared" si="9"/>
        <v>0</v>
      </c>
      <c r="W117" s="1">
        <f t="shared" si="10"/>
        <v>1</v>
      </c>
    </row>
    <row r="118" spans="1:23" ht="15.6" x14ac:dyDescent="0.3">
      <c r="A118" s="4">
        <f t="shared" si="17"/>
        <v>109</v>
      </c>
      <c r="B118" s="8">
        <f t="shared" si="11"/>
        <v>279999.03999999998</v>
      </c>
      <c r="C118" s="8">
        <f t="shared" si="12"/>
        <v>1665.99</v>
      </c>
      <c r="D118" s="8">
        <f t="shared" si="13"/>
        <v>1111.1200000000001</v>
      </c>
      <c r="E118" s="8">
        <f t="shared" si="14"/>
        <v>2777.11</v>
      </c>
      <c r="F118" s="8">
        <f t="shared" si="15"/>
        <v>1199.33</v>
      </c>
      <c r="G118" s="80">
        <f t="shared" si="16"/>
        <v>1577.7800000000002</v>
      </c>
      <c r="H118" s="21">
        <v>0</v>
      </c>
      <c r="V118" s="8">
        <f t="shared" si="9"/>
        <v>0</v>
      </c>
      <c r="W118" s="1">
        <f t="shared" si="10"/>
        <v>1</v>
      </c>
    </row>
    <row r="119" spans="1:23" ht="15.6" x14ac:dyDescent="0.3">
      <c r="A119" s="4">
        <f t="shared" si="17"/>
        <v>110</v>
      </c>
      <c r="B119" s="8">
        <f t="shared" si="11"/>
        <v>278887.92</v>
      </c>
      <c r="C119" s="8">
        <f t="shared" si="12"/>
        <v>1659.38</v>
      </c>
      <c r="D119" s="8">
        <f t="shared" si="13"/>
        <v>1111.1199999999999</v>
      </c>
      <c r="E119" s="8">
        <f t="shared" si="14"/>
        <v>2770.5</v>
      </c>
      <c r="F119" s="8">
        <f t="shared" si="15"/>
        <v>1194.57</v>
      </c>
      <c r="G119" s="80">
        <f t="shared" si="16"/>
        <v>1575.93</v>
      </c>
      <c r="H119" s="21">
        <v>0</v>
      </c>
      <c r="V119" s="8">
        <f t="shared" si="9"/>
        <v>0</v>
      </c>
      <c r="W119" s="1">
        <f t="shared" si="10"/>
        <v>1</v>
      </c>
    </row>
    <row r="120" spans="1:23" ht="15.6" x14ac:dyDescent="0.3">
      <c r="A120" s="4">
        <f t="shared" si="17"/>
        <v>111</v>
      </c>
      <c r="B120" s="8">
        <f t="shared" si="11"/>
        <v>277776.8</v>
      </c>
      <c r="C120" s="8">
        <f t="shared" si="12"/>
        <v>1652.77</v>
      </c>
      <c r="D120" s="8">
        <f t="shared" si="13"/>
        <v>1111.1200000000003</v>
      </c>
      <c r="E120" s="8">
        <f t="shared" si="14"/>
        <v>2763.8900000000003</v>
      </c>
      <c r="F120" s="8">
        <f t="shared" si="15"/>
        <v>1189.81</v>
      </c>
      <c r="G120" s="80">
        <f t="shared" si="16"/>
        <v>1574.0800000000004</v>
      </c>
      <c r="H120" s="21">
        <v>0</v>
      </c>
      <c r="V120" s="8">
        <f t="shared" si="9"/>
        <v>0</v>
      </c>
      <c r="W120" s="1">
        <f t="shared" si="10"/>
        <v>1</v>
      </c>
    </row>
    <row r="121" spans="1:23" ht="15.6" x14ac:dyDescent="0.3">
      <c r="A121" s="4">
        <f t="shared" si="17"/>
        <v>112</v>
      </c>
      <c r="B121" s="8">
        <f t="shared" si="11"/>
        <v>276665.68</v>
      </c>
      <c r="C121" s="8">
        <f t="shared" si="12"/>
        <v>1646.16</v>
      </c>
      <c r="D121" s="8">
        <f t="shared" si="13"/>
        <v>1111.1200000000001</v>
      </c>
      <c r="E121" s="8">
        <f t="shared" si="14"/>
        <v>2757.28</v>
      </c>
      <c r="F121" s="8">
        <f t="shared" si="15"/>
        <v>1185.05</v>
      </c>
      <c r="G121" s="80">
        <f t="shared" si="16"/>
        <v>1572.2300000000002</v>
      </c>
      <c r="H121" s="21">
        <v>0</v>
      </c>
      <c r="V121" s="8">
        <f t="shared" si="9"/>
        <v>0</v>
      </c>
      <c r="W121" s="1">
        <f t="shared" si="10"/>
        <v>1</v>
      </c>
    </row>
    <row r="122" spans="1:23" ht="15.6" x14ac:dyDescent="0.3">
      <c r="A122" s="4">
        <f t="shared" si="17"/>
        <v>113</v>
      </c>
      <c r="B122" s="8">
        <f t="shared" si="11"/>
        <v>275554.56</v>
      </c>
      <c r="C122" s="8">
        <f t="shared" si="12"/>
        <v>1639.55</v>
      </c>
      <c r="D122" s="8">
        <f t="shared" si="13"/>
        <v>1111.1200000000001</v>
      </c>
      <c r="E122" s="8">
        <f t="shared" si="14"/>
        <v>2750.67</v>
      </c>
      <c r="F122" s="8">
        <f t="shared" si="15"/>
        <v>1180.29</v>
      </c>
      <c r="G122" s="80">
        <f t="shared" si="16"/>
        <v>1570.38</v>
      </c>
      <c r="H122" s="21">
        <v>0</v>
      </c>
      <c r="V122" s="8">
        <f t="shared" si="9"/>
        <v>0</v>
      </c>
      <c r="W122" s="1">
        <f t="shared" si="10"/>
        <v>1</v>
      </c>
    </row>
    <row r="123" spans="1:23" ht="15.6" x14ac:dyDescent="0.3">
      <c r="A123" s="4">
        <f t="shared" si="17"/>
        <v>114</v>
      </c>
      <c r="B123" s="8">
        <f t="shared" si="11"/>
        <v>274443.44</v>
      </c>
      <c r="C123" s="8">
        <f t="shared" si="12"/>
        <v>1632.94</v>
      </c>
      <c r="D123" s="8">
        <f t="shared" si="13"/>
        <v>1111.1200000000003</v>
      </c>
      <c r="E123" s="8">
        <f t="shared" si="14"/>
        <v>2744.0600000000004</v>
      </c>
      <c r="F123" s="8">
        <f t="shared" si="15"/>
        <v>1175.53</v>
      </c>
      <c r="G123" s="80">
        <f t="shared" si="16"/>
        <v>1568.5300000000004</v>
      </c>
      <c r="H123" s="21">
        <v>0</v>
      </c>
      <c r="V123" s="8">
        <f t="shared" si="9"/>
        <v>0</v>
      </c>
      <c r="W123" s="1">
        <f t="shared" si="10"/>
        <v>1</v>
      </c>
    </row>
    <row r="124" spans="1:23" ht="15.6" x14ac:dyDescent="0.3">
      <c r="A124" s="4">
        <f t="shared" si="17"/>
        <v>115</v>
      </c>
      <c r="B124" s="8">
        <f t="shared" si="11"/>
        <v>273332.32</v>
      </c>
      <c r="C124" s="8">
        <f t="shared" si="12"/>
        <v>1626.33</v>
      </c>
      <c r="D124" s="8">
        <f t="shared" si="13"/>
        <v>1111.1200000000003</v>
      </c>
      <c r="E124" s="8">
        <f t="shared" si="14"/>
        <v>2737.4500000000003</v>
      </c>
      <c r="F124" s="8">
        <f t="shared" si="15"/>
        <v>1170.77</v>
      </c>
      <c r="G124" s="80">
        <f t="shared" si="16"/>
        <v>1566.6800000000003</v>
      </c>
      <c r="H124" s="21">
        <v>0</v>
      </c>
      <c r="V124" s="8">
        <f t="shared" si="9"/>
        <v>0</v>
      </c>
      <c r="W124" s="1">
        <f t="shared" si="10"/>
        <v>1</v>
      </c>
    </row>
    <row r="125" spans="1:23" ht="15.6" x14ac:dyDescent="0.3">
      <c r="A125" s="4">
        <f t="shared" si="17"/>
        <v>116</v>
      </c>
      <c r="B125" s="8">
        <f t="shared" si="11"/>
        <v>272221.2</v>
      </c>
      <c r="C125" s="8">
        <f t="shared" si="12"/>
        <v>1619.72</v>
      </c>
      <c r="D125" s="8">
        <f t="shared" si="13"/>
        <v>1111.1200000000001</v>
      </c>
      <c r="E125" s="8">
        <f t="shared" si="14"/>
        <v>2730.84</v>
      </c>
      <c r="F125" s="8">
        <f t="shared" si="15"/>
        <v>1166.01</v>
      </c>
      <c r="G125" s="80">
        <f t="shared" si="16"/>
        <v>1564.8300000000002</v>
      </c>
      <c r="H125" s="21">
        <v>0</v>
      </c>
      <c r="V125" s="8">
        <f t="shared" si="9"/>
        <v>0</v>
      </c>
      <c r="W125" s="1">
        <f t="shared" si="10"/>
        <v>1</v>
      </c>
    </row>
    <row r="126" spans="1:23" ht="15.6" x14ac:dyDescent="0.3">
      <c r="A126" s="4">
        <f t="shared" si="17"/>
        <v>117</v>
      </c>
      <c r="B126" s="8">
        <f t="shared" si="11"/>
        <v>271110.08</v>
      </c>
      <c r="C126" s="8">
        <f t="shared" si="12"/>
        <v>1613.1</v>
      </c>
      <c r="D126" s="8">
        <f t="shared" si="13"/>
        <v>1111.1200000000003</v>
      </c>
      <c r="E126" s="8">
        <f t="shared" si="14"/>
        <v>2724.2200000000003</v>
      </c>
      <c r="F126" s="8">
        <f t="shared" si="15"/>
        <v>1161.25</v>
      </c>
      <c r="G126" s="80">
        <f t="shared" si="16"/>
        <v>1562.9700000000003</v>
      </c>
      <c r="H126" s="21">
        <v>0</v>
      </c>
      <c r="V126" s="8">
        <f t="shared" si="9"/>
        <v>0</v>
      </c>
      <c r="W126" s="1">
        <f t="shared" si="10"/>
        <v>1</v>
      </c>
    </row>
    <row r="127" spans="1:23" ht="15.6" x14ac:dyDescent="0.3">
      <c r="A127" s="4">
        <f t="shared" si="17"/>
        <v>118</v>
      </c>
      <c r="B127" s="8">
        <f t="shared" si="11"/>
        <v>269998.96000000002</v>
      </c>
      <c r="C127" s="8">
        <f t="shared" si="12"/>
        <v>1606.49</v>
      </c>
      <c r="D127" s="8">
        <f t="shared" si="13"/>
        <v>1111.1200000000001</v>
      </c>
      <c r="E127" s="8">
        <f t="shared" si="14"/>
        <v>2717.61</v>
      </c>
      <c r="F127" s="8">
        <f t="shared" si="15"/>
        <v>1156.5</v>
      </c>
      <c r="G127" s="80">
        <f t="shared" si="16"/>
        <v>1561.1100000000001</v>
      </c>
      <c r="H127" s="21">
        <v>0</v>
      </c>
      <c r="V127" s="8">
        <f t="shared" si="9"/>
        <v>0</v>
      </c>
      <c r="W127" s="1">
        <f t="shared" si="10"/>
        <v>1</v>
      </c>
    </row>
    <row r="128" spans="1:23" ht="15.6" x14ac:dyDescent="0.3">
      <c r="A128" s="4">
        <f t="shared" si="17"/>
        <v>119</v>
      </c>
      <c r="B128" s="8">
        <f t="shared" si="11"/>
        <v>268887.84000000003</v>
      </c>
      <c r="C128" s="8">
        <f t="shared" si="12"/>
        <v>1599.88</v>
      </c>
      <c r="D128" s="8">
        <f t="shared" si="13"/>
        <v>1111.1199999999999</v>
      </c>
      <c r="E128" s="8">
        <f t="shared" si="14"/>
        <v>2711</v>
      </c>
      <c r="F128" s="8">
        <f t="shared" si="15"/>
        <v>1151.74</v>
      </c>
      <c r="G128" s="80">
        <f t="shared" si="16"/>
        <v>1559.26</v>
      </c>
      <c r="H128" s="21">
        <v>0</v>
      </c>
      <c r="V128" s="8">
        <f t="shared" si="9"/>
        <v>0</v>
      </c>
      <c r="W128" s="1">
        <f t="shared" si="10"/>
        <v>1</v>
      </c>
    </row>
    <row r="129" spans="1:23" ht="15.6" x14ac:dyDescent="0.3">
      <c r="A129" s="4">
        <f t="shared" si="17"/>
        <v>120</v>
      </c>
      <c r="B129" s="8">
        <f t="shared" si="11"/>
        <v>267776.71999999997</v>
      </c>
      <c r="C129" s="8">
        <f t="shared" si="12"/>
        <v>1593.27</v>
      </c>
      <c r="D129" s="8">
        <f t="shared" si="13"/>
        <v>1111.1200000000003</v>
      </c>
      <c r="E129" s="8">
        <f t="shared" si="14"/>
        <v>2704.3900000000003</v>
      </c>
      <c r="F129" s="8">
        <f t="shared" si="15"/>
        <v>1146.98</v>
      </c>
      <c r="G129" s="80">
        <f t="shared" si="16"/>
        <v>1557.4100000000003</v>
      </c>
      <c r="H129" s="21">
        <v>0</v>
      </c>
      <c r="V129" s="8">
        <f t="shared" si="9"/>
        <v>0</v>
      </c>
      <c r="W129" s="1">
        <f t="shared" si="10"/>
        <v>1</v>
      </c>
    </row>
    <row r="130" spans="1:23" ht="15.6" x14ac:dyDescent="0.3">
      <c r="A130" s="4">
        <f t="shared" si="17"/>
        <v>121</v>
      </c>
      <c r="B130" s="8">
        <f t="shared" si="11"/>
        <v>266665.59999999998</v>
      </c>
      <c r="C130" s="8">
        <f>IF(B130&lt;&gt;"",ROUND(B130*($C$6)/12,2),"")</f>
        <v>1555.55</v>
      </c>
      <c r="D130" s="8">
        <f t="shared" si="13"/>
        <v>511.91000000000008</v>
      </c>
      <c r="E130" s="8">
        <f>IF(B130&lt;&gt;"",ROUNDUP(MIN(B130+C130,IF($C$7="malejące",IF($H$7="krótszy okr.",$C$1/$C$2+C130,B130/($C$2-A129)+C130),IF($H$7="krótszy okr.",PMT($C$6/12,$C$2-A129,(B130+U130)*-1,0,0),PMT($C$6/12,$C$2-A129,B130*-1,0,0)))),2),"")</f>
        <v>2067.46</v>
      </c>
      <c r="F130" s="8" t="str">
        <f t="shared" si="15"/>
        <v/>
      </c>
      <c r="G130" s="80">
        <f t="shared" si="16"/>
        <v>2067.46</v>
      </c>
      <c r="H130" s="21">
        <v>0</v>
      </c>
      <c r="J130" s="40"/>
      <c r="K130" s="90"/>
      <c r="U130" s="3">
        <f>SUM(H10:H129)</f>
        <v>0</v>
      </c>
      <c r="V130" s="8">
        <f t="shared" si="9"/>
        <v>0</v>
      </c>
      <c r="W130" s="1">
        <f t="shared" si="10"/>
        <v>1</v>
      </c>
    </row>
    <row r="131" spans="1:23" ht="15.6" x14ac:dyDescent="0.3">
      <c r="A131" s="4">
        <f t="shared" si="17"/>
        <v>122</v>
      </c>
      <c r="B131" s="8">
        <f t="shared" si="11"/>
        <v>266153.69</v>
      </c>
      <c r="C131" s="8">
        <f t="shared" ref="C131:C194" si="18">IF(B131&lt;&gt;"",ROUND(B131*($C$6)/12,2),"")</f>
        <v>1552.56</v>
      </c>
      <c r="D131" s="8">
        <f t="shared" si="13"/>
        <v>514.90000000000009</v>
      </c>
      <c r="E131" s="15">
        <f>IF(B131&lt;&gt;"",ROUNDUP(MIN(B131+C131,IF($C$7="malejące",IF($H$7="krótszy okr.",$C$1/$C$2+C131,B131/($C$2-A130)+C131),IF($H$7="krótszy okr.",E130,PMT($C$6/12,$C$2-A130,B131*-1,0,0)))),2),"")</f>
        <v>2067.46</v>
      </c>
      <c r="F131" s="8" t="str">
        <f t="shared" si="15"/>
        <v/>
      </c>
      <c r="G131" s="80">
        <f t="shared" si="16"/>
        <v>2067.46</v>
      </c>
      <c r="H131" s="21">
        <v>0</v>
      </c>
      <c r="K131" s="91"/>
      <c r="V131" s="8">
        <f t="shared" si="9"/>
        <v>0</v>
      </c>
      <c r="W131" s="1">
        <f t="shared" si="10"/>
        <v>1</v>
      </c>
    </row>
    <row r="132" spans="1:23" ht="15.6" x14ac:dyDescent="0.3">
      <c r="A132" s="4">
        <f t="shared" si="17"/>
        <v>123</v>
      </c>
      <c r="B132" s="8">
        <f t="shared" si="11"/>
        <v>265638.78999999998</v>
      </c>
      <c r="C132" s="8">
        <f t="shared" si="18"/>
        <v>1549.56</v>
      </c>
      <c r="D132" s="8">
        <f t="shared" si="13"/>
        <v>517.90000000000009</v>
      </c>
      <c r="E132" s="15">
        <f t="shared" ref="E132:E195" si="19">IF(B132&lt;&gt;"",ROUNDUP(MIN(B132+C132,IF($C$7="malejące",IF($H$7="krótszy okr.",$C$1/$C$2+C132,B132/($C$2-A131)+C132),IF($H$7="krótszy okr.",E131,PMT($C$6/12,$C$2-A131,B132*-1,0,0)))),2),"")</f>
        <v>2067.46</v>
      </c>
      <c r="F132" s="8" t="str">
        <f t="shared" si="15"/>
        <v/>
      </c>
      <c r="G132" s="80">
        <f t="shared" si="16"/>
        <v>2067.46</v>
      </c>
      <c r="H132" s="21">
        <v>0</v>
      </c>
      <c r="V132" s="8">
        <f t="shared" si="9"/>
        <v>0</v>
      </c>
      <c r="W132" s="1">
        <f t="shared" si="10"/>
        <v>1</v>
      </c>
    </row>
    <row r="133" spans="1:23" ht="15.6" x14ac:dyDescent="0.3">
      <c r="A133" s="4">
        <f t="shared" si="17"/>
        <v>124</v>
      </c>
      <c r="B133" s="8">
        <f t="shared" si="11"/>
        <v>265120.89</v>
      </c>
      <c r="C133" s="8">
        <f t="shared" si="18"/>
        <v>1546.54</v>
      </c>
      <c r="D133" s="8">
        <f t="shared" si="13"/>
        <v>520.92000000000007</v>
      </c>
      <c r="E133" s="15">
        <f t="shared" si="19"/>
        <v>2067.46</v>
      </c>
      <c r="F133" s="8" t="str">
        <f t="shared" si="15"/>
        <v/>
      </c>
      <c r="G133" s="80">
        <f t="shared" si="16"/>
        <v>2067.46</v>
      </c>
      <c r="H133" s="21">
        <v>0</v>
      </c>
      <c r="V133" s="8">
        <f t="shared" si="9"/>
        <v>0</v>
      </c>
      <c r="W133" s="1">
        <f t="shared" si="10"/>
        <v>1</v>
      </c>
    </row>
    <row r="134" spans="1:23" ht="15.6" x14ac:dyDescent="0.3">
      <c r="A134" s="4">
        <f t="shared" si="17"/>
        <v>125</v>
      </c>
      <c r="B134" s="8">
        <f t="shared" si="11"/>
        <v>264599.96999999997</v>
      </c>
      <c r="C134" s="8">
        <f t="shared" si="18"/>
        <v>1543.5</v>
      </c>
      <c r="D134" s="8">
        <f t="shared" si="13"/>
        <v>523.96</v>
      </c>
      <c r="E134" s="15">
        <f t="shared" si="19"/>
        <v>2067.46</v>
      </c>
      <c r="F134" s="8" t="str">
        <f t="shared" si="15"/>
        <v/>
      </c>
      <c r="G134" s="80">
        <f t="shared" si="16"/>
        <v>2067.46</v>
      </c>
      <c r="H134" s="21">
        <v>0</v>
      </c>
      <c r="V134" s="8">
        <f t="shared" si="9"/>
        <v>0</v>
      </c>
      <c r="W134" s="1">
        <f t="shared" si="10"/>
        <v>1</v>
      </c>
    </row>
    <row r="135" spans="1:23" ht="15.6" x14ac:dyDescent="0.3">
      <c r="A135" s="4">
        <f t="shared" si="17"/>
        <v>126</v>
      </c>
      <c r="B135" s="8">
        <f t="shared" si="11"/>
        <v>264076.01</v>
      </c>
      <c r="C135" s="8">
        <f t="shared" si="18"/>
        <v>1540.44</v>
      </c>
      <c r="D135" s="8">
        <f t="shared" si="13"/>
        <v>527.02</v>
      </c>
      <c r="E135" s="15">
        <f t="shared" si="19"/>
        <v>2067.46</v>
      </c>
      <c r="F135" s="8" t="str">
        <f t="shared" si="15"/>
        <v/>
      </c>
      <c r="G135" s="80">
        <f t="shared" si="16"/>
        <v>2067.46</v>
      </c>
      <c r="H135" s="21">
        <v>0</v>
      </c>
      <c r="V135" s="8">
        <f t="shared" si="9"/>
        <v>0</v>
      </c>
      <c r="W135" s="1">
        <f t="shared" si="10"/>
        <v>1</v>
      </c>
    </row>
    <row r="136" spans="1:23" ht="15.6" x14ac:dyDescent="0.3">
      <c r="A136" s="4">
        <f t="shared" si="17"/>
        <v>127</v>
      </c>
      <c r="B136" s="8">
        <f t="shared" si="11"/>
        <v>263548.99</v>
      </c>
      <c r="C136" s="8">
        <f t="shared" si="18"/>
        <v>1537.37</v>
      </c>
      <c r="D136" s="8">
        <f t="shared" si="13"/>
        <v>530.09000000000015</v>
      </c>
      <c r="E136" s="15">
        <f t="shared" si="19"/>
        <v>2067.46</v>
      </c>
      <c r="F136" s="8" t="str">
        <f t="shared" si="15"/>
        <v/>
      </c>
      <c r="G136" s="80">
        <f t="shared" si="16"/>
        <v>2067.46</v>
      </c>
      <c r="H136" s="21">
        <v>0</v>
      </c>
      <c r="V136" s="8">
        <f t="shared" si="9"/>
        <v>0</v>
      </c>
      <c r="W136" s="1">
        <f t="shared" si="10"/>
        <v>1</v>
      </c>
    </row>
    <row r="137" spans="1:23" ht="15.6" x14ac:dyDescent="0.3">
      <c r="A137" s="4">
        <f t="shared" si="17"/>
        <v>128</v>
      </c>
      <c r="B137" s="8">
        <f t="shared" si="11"/>
        <v>263018.90000000002</v>
      </c>
      <c r="C137" s="8">
        <f t="shared" si="18"/>
        <v>1534.28</v>
      </c>
      <c r="D137" s="8">
        <f t="shared" si="13"/>
        <v>533.18000000000006</v>
      </c>
      <c r="E137" s="15">
        <f t="shared" si="19"/>
        <v>2067.46</v>
      </c>
      <c r="F137" s="8" t="str">
        <f t="shared" si="15"/>
        <v/>
      </c>
      <c r="G137" s="80">
        <f t="shared" si="16"/>
        <v>2067.46</v>
      </c>
      <c r="H137" s="21">
        <v>0</v>
      </c>
      <c r="V137" s="8">
        <f t="shared" si="9"/>
        <v>0</v>
      </c>
      <c r="W137" s="1">
        <f t="shared" si="10"/>
        <v>1</v>
      </c>
    </row>
    <row r="138" spans="1:23" ht="15.6" x14ac:dyDescent="0.3">
      <c r="A138" s="4">
        <f t="shared" si="17"/>
        <v>129</v>
      </c>
      <c r="B138" s="8">
        <f t="shared" si="11"/>
        <v>262485.71999999997</v>
      </c>
      <c r="C138" s="8">
        <f t="shared" si="18"/>
        <v>1531.17</v>
      </c>
      <c r="D138" s="8">
        <f t="shared" si="13"/>
        <v>536.29</v>
      </c>
      <c r="E138" s="15">
        <f t="shared" si="19"/>
        <v>2067.46</v>
      </c>
      <c r="F138" s="8" t="str">
        <f t="shared" si="15"/>
        <v/>
      </c>
      <c r="G138" s="80">
        <f t="shared" si="16"/>
        <v>2067.46</v>
      </c>
      <c r="H138" s="21">
        <v>0</v>
      </c>
      <c r="V138" s="8">
        <f t="shared" ref="V138:V201" si="20">IF(A138&lt;&gt;"",MIN(H138,B138-D138),0)</f>
        <v>0</v>
      </c>
      <c r="W138" s="1">
        <f t="shared" ref="W138:W201" si="21">IF(A138&lt;&gt;"",1,"")</f>
        <v>1</v>
      </c>
    </row>
    <row r="139" spans="1:23" ht="15.6" x14ac:dyDescent="0.3">
      <c r="A139" s="4">
        <f t="shared" si="17"/>
        <v>130</v>
      </c>
      <c r="B139" s="8">
        <f t="shared" ref="B139:B202" si="22">IF(B138&lt;&gt;"",IF(ROUND(B138-D138-H138,2)&gt;0,ROUND(B138-D138-H138,2),""),"")</f>
        <v>261949.43</v>
      </c>
      <c r="C139" s="8">
        <f t="shared" si="18"/>
        <v>1528.04</v>
      </c>
      <c r="D139" s="8">
        <f t="shared" ref="D139:D202" si="23">IF(B139&lt;&gt;"",MIN(E139-C139,B139),"")</f>
        <v>539.42000000000007</v>
      </c>
      <c r="E139" s="15">
        <f t="shared" si="19"/>
        <v>2067.46</v>
      </c>
      <c r="F139" s="8" t="str">
        <f t="shared" ref="F139:F202" si="24">IF(B139&lt;&gt;"",IF(A139&lt;=120,ROUND(B139*(MAX($C$4-2%,0))/12,2),""),"")</f>
        <v/>
      </c>
      <c r="G139" s="80">
        <f t="shared" ref="G139:G202" si="25">IF(B139&lt;&gt;"",IF(F139&lt;&gt;"",MAX(0,E139-F139),MAX(0,E139)),"")</f>
        <v>2067.46</v>
      </c>
      <c r="H139" s="21">
        <v>0</v>
      </c>
      <c r="V139" s="8">
        <f t="shared" si="20"/>
        <v>0</v>
      </c>
      <c r="W139" s="1">
        <f t="shared" si="21"/>
        <v>1</v>
      </c>
    </row>
    <row r="140" spans="1:23" ht="15.6" x14ac:dyDescent="0.3">
      <c r="A140" s="4">
        <f t="shared" si="17"/>
        <v>131</v>
      </c>
      <c r="B140" s="8">
        <f t="shared" si="22"/>
        <v>261410.01</v>
      </c>
      <c r="C140" s="8">
        <f t="shared" si="18"/>
        <v>1524.89</v>
      </c>
      <c r="D140" s="8">
        <f t="shared" si="23"/>
        <v>542.56999999999994</v>
      </c>
      <c r="E140" s="15">
        <f t="shared" si="19"/>
        <v>2067.46</v>
      </c>
      <c r="F140" s="8" t="str">
        <f t="shared" si="24"/>
        <v/>
      </c>
      <c r="G140" s="80">
        <f t="shared" si="25"/>
        <v>2067.46</v>
      </c>
      <c r="H140" s="21">
        <v>0</v>
      </c>
      <c r="V140" s="8">
        <f t="shared" si="20"/>
        <v>0</v>
      </c>
      <c r="W140" s="1">
        <f t="shared" si="21"/>
        <v>1</v>
      </c>
    </row>
    <row r="141" spans="1:23" ht="15.6" x14ac:dyDescent="0.3">
      <c r="A141" s="4">
        <f t="shared" si="17"/>
        <v>132</v>
      </c>
      <c r="B141" s="8">
        <f t="shared" si="22"/>
        <v>260867.44</v>
      </c>
      <c r="C141" s="8">
        <f t="shared" si="18"/>
        <v>1521.73</v>
      </c>
      <c r="D141" s="8">
        <f t="shared" si="23"/>
        <v>545.73</v>
      </c>
      <c r="E141" s="15">
        <f t="shared" si="19"/>
        <v>2067.46</v>
      </c>
      <c r="F141" s="8" t="str">
        <f t="shared" si="24"/>
        <v/>
      </c>
      <c r="G141" s="80">
        <f t="shared" si="25"/>
        <v>2067.46</v>
      </c>
      <c r="H141" s="21">
        <v>0</v>
      </c>
      <c r="V141" s="8">
        <f t="shared" si="20"/>
        <v>0</v>
      </c>
      <c r="W141" s="1">
        <f t="shared" si="21"/>
        <v>1</v>
      </c>
    </row>
    <row r="142" spans="1:23" ht="15.6" x14ac:dyDescent="0.3">
      <c r="A142" s="4">
        <f t="shared" si="17"/>
        <v>133</v>
      </c>
      <c r="B142" s="8">
        <f t="shared" si="22"/>
        <v>260321.71</v>
      </c>
      <c r="C142" s="8">
        <f t="shared" si="18"/>
        <v>1518.54</v>
      </c>
      <c r="D142" s="8">
        <f t="shared" si="23"/>
        <v>548.92000000000007</v>
      </c>
      <c r="E142" s="15">
        <f t="shared" si="19"/>
        <v>2067.46</v>
      </c>
      <c r="F142" s="8" t="str">
        <f t="shared" si="24"/>
        <v/>
      </c>
      <c r="G142" s="80">
        <f t="shared" si="25"/>
        <v>2067.46</v>
      </c>
      <c r="H142" s="21">
        <v>0</v>
      </c>
      <c r="V142" s="8">
        <f t="shared" si="20"/>
        <v>0</v>
      </c>
      <c r="W142" s="1">
        <f t="shared" si="21"/>
        <v>1</v>
      </c>
    </row>
    <row r="143" spans="1:23" ht="15.6" x14ac:dyDescent="0.3">
      <c r="A143" s="4">
        <f t="shared" si="17"/>
        <v>134</v>
      </c>
      <c r="B143" s="8">
        <f t="shared" si="22"/>
        <v>259772.79</v>
      </c>
      <c r="C143" s="8">
        <f t="shared" si="18"/>
        <v>1515.34</v>
      </c>
      <c r="D143" s="8">
        <f t="shared" si="23"/>
        <v>552.12000000000012</v>
      </c>
      <c r="E143" s="15">
        <f t="shared" si="19"/>
        <v>2067.46</v>
      </c>
      <c r="F143" s="8" t="str">
        <f t="shared" si="24"/>
        <v/>
      </c>
      <c r="G143" s="80">
        <f t="shared" si="25"/>
        <v>2067.46</v>
      </c>
      <c r="H143" s="21">
        <v>0</v>
      </c>
      <c r="V143" s="8">
        <f t="shared" si="20"/>
        <v>0</v>
      </c>
      <c r="W143" s="1">
        <f t="shared" si="21"/>
        <v>1</v>
      </c>
    </row>
    <row r="144" spans="1:23" ht="15.6" x14ac:dyDescent="0.3">
      <c r="A144" s="4">
        <f t="shared" ref="A144:A207" si="26">IF(B144&lt;&gt;"",A143+1,"")</f>
        <v>135</v>
      </c>
      <c r="B144" s="8">
        <f t="shared" si="22"/>
        <v>259220.67</v>
      </c>
      <c r="C144" s="8">
        <f t="shared" si="18"/>
        <v>1512.12</v>
      </c>
      <c r="D144" s="8">
        <f t="shared" si="23"/>
        <v>555.34000000000015</v>
      </c>
      <c r="E144" s="15">
        <f t="shared" si="19"/>
        <v>2067.46</v>
      </c>
      <c r="F144" s="8" t="str">
        <f t="shared" si="24"/>
        <v/>
      </c>
      <c r="G144" s="80">
        <f t="shared" si="25"/>
        <v>2067.46</v>
      </c>
      <c r="H144" s="21">
        <v>0</v>
      </c>
      <c r="V144" s="8">
        <f t="shared" si="20"/>
        <v>0</v>
      </c>
      <c r="W144" s="1">
        <f t="shared" si="21"/>
        <v>1</v>
      </c>
    </row>
    <row r="145" spans="1:23" ht="15.6" x14ac:dyDescent="0.3">
      <c r="A145" s="4">
        <f t="shared" si="26"/>
        <v>136</v>
      </c>
      <c r="B145" s="8">
        <f t="shared" si="22"/>
        <v>258665.33</v>
      </c>
      <c r="C145" s="8">
        <f t="shared" si="18"/>
        <v>1508.88</v>
      </c>
      <c r="D145" s="8">
        <f t="shared" si="23"/>
        <v>558.57999999999993</v>
      </c>
      <c r="E145" s="15">
        <f t="shared" si="19"/>
        <v>2067.46</v>
      </c>
      <c r="F145" s="8" t="str">
        <f t="shared" si="24"/>
        <v/>
      </c>
      <c r="G145" s="80">
        <f t="shared" si="25"/>
        <v>2067.46</v>
      </c>
      <c r="H145" s="21">
        <v>0</v>
      </c>
      <c r="V145" s="8">
        <f t="shared" si="20"/>
        <v>0</v>
      </c>
      <c r="W145" s="1">
        <f t="shared" si="21"/>
        <v>1</v>
      </c>
    </row>
    <row r="146" spans="1:23" ht="15.6" x14ac:dyDescent="0.3">
      <c r="A146" s="4">
        <f t="shared" si="26"/>
        <v>137</v>
      </c>
      <c r="B146" s="8">
        <f t="shared" si="22"/>
        <v>258106.75</v>
      </c>
      <c r="C146" s="8">
        <f t="shared" si="18"/>
        <v>1505.62</v>
      </c>
      <c r="D146" s="8">
        <f t="shared" si="23"/>
        <v>561.84000000000015</v>
      </c>
      <c r="E146" s="15">
        <f t="shared" si="19"/>
        <v>2067.46</v>
      </c>
      <c r="F146" s="8" t="str">
        <f t="shared" si="24"/>
        <v/>
      </c>
      <c r="G146" s="80">
        <f t="shared" si="25"/>
        <v>2067.46</v>
      </c>
      <c r="H146" s="21">
        <v>0</v>
      </c>
      <c r="V146" s="8">
        <f t="shared" si="20"/>
        <v>0</v>
      </c>
      <c r="W146" s="1">
        <f t="shared" si="21"/>
        <v>1</v>
      </c>
    </row>
    <row r="147" spans="1:23" ht="15.6" x14ac:dyDescent="0.3">
      <c r="A147" s="4">
        <f t="shared" si="26"/>
        <v>138</v>
      </c>
      <c r="B147" s="8">
        <f t="shared" si="22"/>
        <v>257544.91</v>
      </c>
      <c r="C147" s="8">
        <f t="shared" si="18"/>
        <v>1502.35</v>
      </c>
      <c r="D147" s="8">
        <f t="shared" si="23"/>
        <v>565.11000000000013</v>
      </c>
      <c r="E147" s="15">
        <f t="shared" si="19"/>
        <v>2067.46</v>
      </c>
      <c r="F147" s="8" t="str">
        <f t="shared" si="24"/>
        <v/>
      </c>
      <c r="G147" s="80">
        <f t="shared" si="25"/>
        <v>2067.46</v>
      </c>
      <c r="H147" s="21">
        <v>0</v>
      </c>
      <c r="V147" s="8">
        <f t="shared" si="20"/>
        <v>0</v>
      </c>
      <c r="W147" s="1">
        <f t="shared" si="21"/>
        <v>1</v>
      </c>
    </row>
    <row r="148" spans="1:23" ht="15.6" x14ac:dyDescent="0.3">
      <c r="A148" s="4">
        <f t="shared" si="26"/>
        <v>139</v>
      </c>
      <c r="B148" s="8">
        <f t="shared" si="22"/>
        <v>256979.8</v>
      </c>
      <c r="C148" s="8">
        <f t="shared" si="18"/>
        <v>1499.05</v>
      </c>
      <c r="D148" s="8">
        <f t="shared" si="23"/>
        <v>568.41000000000008</v>
      </c>
      <c r="E148" s="15">
        <f t="shared" si="19"/>
        <v>2067.46</v>
      </c>
      <c r="F148" s="8" t="str">
        <f t="shared" si="24"/>
        <v/>
      </c>
      <c r="G148" s="80">
        <f t="shared" si="25"/>
        <v>2067.46</v>
      </c>
      <c r="H148" s="21">
        <v>0</v>
      </c>
      <c r="V148" s="8">
        <f t="shared" si="20"/>
        <v>0</v>
      </c>
      <c r="W148" s="1">
        <f t="shared" si="21"/>
        <v>1</v>
      </c>
    </row>
    <row r="149" spans="1:23" ht="15.6" x14ac:dyDescent="0.3">
      <c r="A149" s="4">
        <f t="shared" si="26"/>
        <v>140</v>
      </c>
      <c r="B149" s="8">
        <f t="shared" si="22"/>
        <v>256411.39</v>
      </c>
      <c r="C149" s="8">
        <f t="shared" si="18"/>
        <v>1495.73</v>
      </c>
      <c r="D149" s="8">
        <f t="shared" si="23"/>
        <v>571.73</v>
      </c>
      <c r="E149" s="15">
        <f t="shared" si="19"/>
        <v>2067.46</v>
      </c>
      <c r="F149" s="8" t="str">
        <f t="shared" si="24"/>
        <v/>
      </c>
      <c r="G149" s="80">
        <f t="shared" si="25"/>
        <v>2067.46</v>
      </c>
      <c r="H149" s="21">
        <v>0</v>
      </c>
      <c r="V149" s="8">
        <f t="shared" si="20"/>
        <v>0</v>
      </c>
      <c r="W149" s="1">
        <f t="shared" si="21"/>
        <v>1</v>
      </c>
    </row>
    <row r="150" spans="1:23" ht="15.6" x14ac:dyDescent="0.3">
      <c r="A150" s="4">
        <f t="shared" si="26"/>
        <v>141</v>
      </c>
      <c r="B150" s="8">
        <f t="shared" si="22"/>
        <v>255839.66</v>
      </c>
      <c r="C150" s="8">
        <f t="shared" si="18"/>
        <v>1492.4</v>
      </c>
      <c r="D150" s="8">
        <f t="shared" si="23"/>
        <v>575.05999999999995</v>
      </c>
      <c r="E150" s="15">
        <f t="shared" si="19"/>
        <v>2067.46</v>
      </c>
      <c r="F150" s="8" t="str">
        <f t="shared" si="24"/>
        <v/>
      </c>
      <c r="G150" s="80">
        <f t="shared" si="25"/>
        <v>2067.46</v>
      </c>
      <c r="H150" s="21">
        <v>0</v>
      </c>
      <c r="V150" s="8">
        <f t="shared" si="20"/>
        <v>0</v>
      </c>
      <c r="W150" s="1">
        <f t="shared" si="21"/>
        <v>1</v>
      </c>
    </row>
    <row r="151" spans="1:23" ht="15.6" x14ac:dyDescent="0.3">
      <c r="A151" s="4">
        <f t="shared" si="26"/>
        <v>142</v>
      </c>
      <c r="B151" s="8">
        <f t="shared" si="22"/>
        <v>255264.6</v>
      </c>
      <c r="C151" s="8">
        <f t="shared" si="18"/>
        <v>1489.04</v>
      </c>
      <c r="D151" s="8">
        <f t="shared" si="23"/>
        <v>578.42000000000007</v>
      </c>
      <c r="E151" s="15">
        <f t="shared" si="19"/>
        <v>2067.46</v>
      </c>
      <c r="F151" s="8" t="str">
        <f t="shared" si="24"/>
        <v/>
      </c>
      <c r="G151" s="80">
        <f t="shared" si="25"/>
        <v>2067.46</v>
      </c>
      <c r="H151" s="21">
        <v>0</v>
      </c>
      <c r="V151" s="8">
        <f t="shared" si="20"/>
        <v>0</v>
      </c>
      <c r="W151" s="1">
        <f t="shared" si="21"/>
        <v>1</v>
      </c>
    </row>
    <row r="152" spans="1:23" ht="15.6" x14ac:dyDescent="0.3">
      <c r="A152" s="4">
        <f t="shared" si="26"/>
        <v>143</v>
      </c>
      <c r="B152" s="8">
        <f t="shared" si="22"/>
        <v>254686.18</v>
      </c>
      <c r="C152" s="8">
        <f t="shared" si="18"/>
        <v>1485.67</v>
      </c>
      <c r="D152" s="8">
        <f t="shared" si="23"/>
        <v>581.79</v>
      </c>
      <c r="E152" s="15">
        <f t="shared" si="19"/>
        <v>2067.46</v>
      </c>
      <c r="F152" s="8" t="str">
        <f t="shared" si="24"/>
        <v/>
      </c>
      <c r="G152" s="80">
        <f t="shared" si="25"/>
        <v>2067.46</v>
      </c>
      <c r="H152" s="21">
        <v>0</v>
      </c>
      <c r="V152" s="8">
        <f t="shared" si="20"/>
        <v>0</v>
      </c>
      <c r="W152" s="1">
        <f t="shared" si="21"/>
        <v>1</v>
      </c>
    </row>
    <row r="153" spans="1:23" ht="15.6" x14ac:dyDescent="0.3">
      <c r="A153" s="4">
        <f t="shared" si="26"/>
        <v>144</v>
      </c>
      <c r="B153" s="8">
        <f t="shared" si="22"/>
        <v>254104.39</v>
      </c>
      <c r="C153" s="8">
        <f t="shared" si="18"/>
        <v>1482.28</v>
      </c>
      <c r="D153" s="8">
        <f t="shared" si="23"/>
        <v>585.18000000000006</v>
      </c>
      <c r="E153" s="15">
        <f t="shared" si="19"/>
        <v>2067.46</v>
      </c>
      <c r="F153" s="8" t="str">
        <f t="shared" si="24"/>
        <v/>
      </c>
      <c r="G153" s="80">
        <f t="shared" si="25"/>
        <v>2067.46</v>
      </c>
      <c r="H153" s="21">
        <v>0</v>
      </c>
      <c r="V153" s="8">
        <f t="shared" si="20"/>
        <v>0</v>
      </c>
      <c r="W153" s="1">
        <f t="shared" si="21"/>
        <v>1</v>
      </c>
    </row>
    <row r="154" spans="1:23" ht="15.6" x14ac:dyDescent="0.3">
      <c r="A154" s="4">
        <f t="shared" si="26"/>
        <v>145</v>
      </c>
      <c r="B154" s="8">
        <f t="shared" si="22"/>
        <v>253519.21</v>
      </c>
      <c r="C154" s="8">
        <f t="shared" si="18"/>
        <v>1478.86</v>
      </c>
      <c r="D154" s="8">
        <f t="shared" si="23"/>
        <v>588.60000000000014</v>
      </c>
      <c r="E154" s="15">
        <f t="shared" si="19"/>
        <v>2067.46</v>
      </c>
      <c r="F154" s="8" t="str">
        <f t="shared" si="24"/>
        <v/>
      </c>
      <c r="G154" s="80">
        <f t="shared" si="25"/>
        <v>2067.46</v>
      </c>
      <c r="H154" s="21">
        <v>0</v>
      </c>
      <c r="V154" s="8">
        <f t="shared" si="20"/>
        <v>0</v>
      </c>
      <c r="W154" s="1">
        <f t="shared" si="21"/>
        <v>1</v>
      </c>
    </row>
    <row r="155" spans="1:23" ht="15.6" x14ac:dyDescent="0.3">
      <c r="A155" s="4">
        <f t="shared" si="26"/>
        <v>146</v>
      </c>
      <c r="B155" s="8">
        <f t="shared" si="22"/>
        <v>252930.61</v>
      </c>
      <c r="C155" s="8">
        <f t="shared" si="18"/>
        <v>1475.43</v>
      </c>
      <c r="D155" s="8">
        <f t="shared" si="23"/>
        <v>592.03</v>
      </c>
      <c r="E155" s="15">
        <f t="shared" si="19"/>
        <v>2067.46</v>
      </c>
      <c r="F155" s="8" t="str">
        <f t="shared" si="24"/>
        <v/>
      </c>
      <c r="G155" s="80">
        <f t="shared" si="25"/>
        <v>2067.46</v>
      </c>
      <c r="H155" s="21">
        <v>0</v>
      </c>
      <c r="V155" s="8">
        <f t="shared" si="20"/>
        <v>0</v>
      </c>
      <c r="W155" s="1">
        <f t="shared" si="21"/>
        <v>1</v>
      </c>
    </row>
    <row r="156" spans="1:23" ht="15.6" x14ac:dyDescent="0.3">
      <c r="A156" s="4">
        <f t="shared" si="26"/>
        <v>147</v>
      </c>
      <c r="B156" s="8">
        <f t="shared" si="22"/>
        <v>252338.58</v>
      </c>
      <c r="C156" s="8">
        <f t="shared" si="18"/>
        <v>1471.98</v>
      </c>
      <c r="D156" s="8">
        <f t="shared" si="23"/>
        <v>595.48</v>
      </c>
      <c r="E156" s="15">
        <f t="shared" si="19"/>
        <v>2067.46</v>
      </c>
      <c r="F156" s="8" t="str">
        <f t="shared" si="24"/>
        <v/>
      </c>
      <c r="G156" s="80">
        <f t="shared" si="25"/>
        <v>2067.46</v>
      </c>
      <c r="H156" s="21">
        <v>0</v>
      </c>
      <c r="V156" s="8">
        <f t="shared" si="20"/>
        <v>0</v>
      </c>
      <c r="W156" s="1">
        <f t="shared" si="21"/>
        <v>1</v>
      </c>
    </row>
    <row r="157" spans="1:23" ht="15.6" x14ac:dyDescent="0.3">
      <c r="A157" s="4">
        <f t="shared" si="26"/>
        <v>148</v>
      </c>
      <c r="B157" s="8">
        <f t="shared" si="22"/>
        <v>251743.1</v>
      </c>
      <c r="C157" s="8">
        <f t="shared" si="18"/>
        <v>1468.5</v>
      </c>
      <c r="D157" s="8">
        <f t="shared" si="23"/>
        <v>598.96</v>
      </c>
      <c r="E157" s="15">
        <f t="shared" si="19"/>
        <v>2067.46</v>
      </c>
      <c r="F157" s="8" t="str">
        <f t="shared" si="24"/>
        <v/>
      </c>
      <c r="G157" s="80">
        <f t="shared" si="25"/>
        <v>2067.46</v>
      </c>
      <c r="H157" s="21">
        <v>0</v>
      </c>
      <c r="V157" s="8">
        <f t="shared" si="20"/>
        <v>0</v>
      </c>
      <c r="W157" s="1">
        <f t="shared" si="21"/>
        <v>1</v>
      </c>
    </row>
    <row r="158" spans="1:23" ht="15.6" x14ac:dyDescent="0.3">
      <c r="A158" s="4">
        <f t="shared" si="26"/>
        <v>149</v>
      </c>
      <c r="B158" s="8">
        <f t="shared" si="22"/>
        <v>251144.14</v>
      </c>
      <c r="C158" s="8">
        <f t="shared" si="18"/>
        <v>1465.01</v>
      </c>
      <c r="D158" s="8">
        <f t="shared" si="23"/>
        <v>602.45000000000005</v>
      </c>
      <c r="E158" s="15">
        <f t="shared" si="19"/>
        <v>2067.46</v>
      </c>
      <c r="F158" s="8" t="str">
        <f t="shared" si="24"/>
        <v/>
      </c>
      <c r="G158" s="80">
        <f t="shared" si="25"/>
        <v>2067.46</v>
      </c>
      <c r="H158" s="21">
        <v>0</v>
      </c>
      <c r="V158" s="8">
        <f t="shared" si="20"/>
        <v>0</v>
      </c>
      <c r="W158" s="1">
        <f t="shared" si="21"/>
        <v>1</v>
      </c>
    </row>
    <row r="159" spans="1:23" ht="15.6" x14ac:dyDescent="0.3">
      <c r="A159" s="4">
        <f t="shared" si="26"/>
        <v>150</v>
      </c>
      <c r="B159" s="8">
        <f t="shared" si="22"/>
        <v>250541.69</v>
      </c>
      <c r="C159" s="8">
        <f t="shared" si="18"/>
        <v>1461.49</v>
      </c>
      <c r="D159" s="8">
        <f t="shared" si="23"/>
        <v>605.97</v>
      </c>
      <c r="E159" s="15">
        <f t="shared" si="19"/>
        <v>2067.46</v>
      </c>
      <c r="F159" s="8" t="str">
        <f t="shared" si="24"/>
        <v/>
      </c>
      <c r="G159" s="80">
        <f t="shared" si="25"/>
        <v>2067.46</v>
      </c>
      <c r="H159" s="21">
        <v>0</v>
      </c>
      <c r="V159" s="8">
        <f t="shared" si="20"/>
        <v>0</v>
      </c>
      <c r="W159" s="1">
        <f t="shared" si="21"/>
        <v>1</v>
      </c>
    </row>
    <row r="160" spans="1:23" ht="15.6" x14ac:dyDescent="0.3">
      <c r="A160" s="4">
        <f t="shared" si="26"/>
        <v>151</v>
      </c>
      <c r="B160" s="8">
        <f t="shared" si="22"/>
        <v>249935.72</v>
      </c>
      <c r="C160" s="8">
        <f t="shared" si="18"/>
        <v>1457.96</v>
      </c>
      <c r="D160" s="8">
        <f t="shared" si="23"/>
        <v>609.5</v>
      </c>
      <c r="E160" s="15">
        <f t="shared" si="19"/>
        <v>2067.46</v>
      </c>
      <c r="F160" s="8" t="str">
        <f t="shared" si="24"/>
        <v/>
      </c>
      <c r="G160" s="80">
        <f t="shared" si="25"/>
        <v>2067.46</v>
      </c>
      <c r="H160" s="21">
        <v>0</v>
      </c>
      <c r="V160" s="8">
        <f t="shared" si="20"/>
        <v>0</v>
      </c>
      <c r="W160" s="1">
        <f t="shared" si="21"/>
        <v>1</v>
      </c>
    </row>
    <row r="161" spans="1:23" ht="15.6" x14ac:dyDescent="0.3">
      <c r="A161" s="4">
        <f t="shared" si="26"/>
        <v>152</v>
      </c>
      <c r="B161" s="8">
        <f t="shared" si="22"/>
        <v>249326.22</v>
      </c>
      <c r="C161" s="8">
        <f t="shared" si="18"/>
        <v>1454.4</v>
      </c>
      <c r="D161" s="8">
        <f t="shared" si="23"/>
        <v>613.05999999999995</v>
      </c>
      <c r="E161" s="15">
        <f t="shared" si="19"/>
        <v>2067.46</v>
      </c>
      <c r="F161" s="8" t="str">
        <f t="shared" si="24"/>
        <v/>
      </c>
      <c r="G161" s="80">
        <f t="shared" si="25"/>
        <v>2067.46</v>
      </c>
      <c r="H161" s="21">
        <v>0</v>
      </c>
      <c r="V161" s="8">
        <f t="shared" si="20"/>
        <v>0</v>
      </c>
      <c r="W161" s="1">
        <f t="shared" si="21"/>
        <v>1</v>
      </c>
    </row>
    <row r="162" spans="1:23" ht="15.6" x14ac:dyDescent="0.3">
      <c r="A162" s="4">
        <f t="shared" si="26"/>
        <v>153</v>
      </c>
      <c r="B162" s="8">
        <f t="shared" si="22"/>
        <v>248713.16</v>
      </c>
      <c r="C162" s="8">
        <f t="shared" si="18"/>
        <v>1450.83</v>
      </c>
      <c r="D162" s="8">
        <f t="shared" si="23"/>
        <v>616.63000000000011</v>
      </c>
      <c r="E162" s="15">
        <f t="shared" si="19"/>
        <v>2067.46</v>
      </c>
      <c r="F162" s="8" t="str">
        <f t="shared" si="24"/>
        <v/>
      </c>
      <c r="G162" s="80">
        <f t="shared" si="25"/>
        <v>2067.46</v>
      </c>
      <c r="H162" s="21">
        <v>0</v>
      </c>
      <c r="V162" s="8">
        <f t="shared" si="20"/>
        <v>0</v>
      </c>
      <c r="W162" s="1">
        <f t="shared" si="21"/>
        <v>1</v>
      </c>
    </row>
    <row r="163" spans="1:23" ht="15.6" x14ac:dyDescent="0.3">
      <c r="A163" s="4">
        <f t="shared" si="26"/>
        <v>154</v>
      </c>
      <c r="B163" s="8">
        <f t="shared" si="22"/>
        <v>248096.53</v>
      </c>
      <c r="C163" s="8">
        <f t="shared" si="18"/>
        <v>1447.23</v>
      </c>
      <c r="D163" s="8">
        <f t="shared" si="23"/>
        <v>620.23</v>
      </c>
      <c r="E163" s="15">
        <f t="shared" si="19"/>
        <v>2067.46</v>
      </c>
      <c r="F163" s="8" t="str">
        <f t="shared" si="24"/>
        <v/>
      </c>
      <c r="G163" s="80">
        <f t="shared" si="25"/>
        <v>2067.46</v>
      </c>
      <c r="H163" s="21">
        <v>0</v>
      </c>
      <c r="V163" s="8">
        <f t="shared" si="20"/>
        <v>0</v>
      </c>
      <c r="W163" s="1">
        <f t="shared" si="21"/>
        <v>1</v>
      </c>
    </row>
    <row r="164" spans="1:23" ht="15.6" x14ac:dyDescent="0.3">
      <c r="A164" s="4">
        <f t="shared" si="26"/>
        <v>155</v>
      </c>
      <c r="B164" s="8">
        <f t="shared" si="22"/>
        <v>247476.3</v>
      </c>
      <c r="C164" s="8">
        <f t="shared" si="18"/>
        <v>1443.61</v>
      </c>
      <c r="D164" s="8">
        <f t="shared" si="23"/>
        <v>623.85000000000014</v>
      </c>
      <c r="E164" s="15">
        <f t="shared" si="19"/>
        <v>2067.46</v>
      </c>
      <c r="F164" s="8" t="str">
        <f t="shared" si="24"/>
        <v/>
      </c>
      <c r="G164" s="80">
        <f t="shared" si="25"/>
        <v>2067.46</v>
      </c>
      <c r="H164" s="21">
        <v>0</v>
      </c>
      <c r="V164" s="8">
        <f t="shared" si="20"/>
        <v>0</v>
      </c>
      <c r="W164" s="1">
        <f t="shared" si="21"/>
        <v>1</v>
      </c>
    </row>
    <row r="165" spans="1:23" ht="15.6" x14ac:dyDescent="0.3">
      <c r="A165" s="4">
        <f t="shared" si="26"/>
        <v>156</v>
      </c>
      <c r="B165" s="8">
        <f t="shared" si="22"/>
        <v>246852.45</v>
      </c>
      <c r="C165" s="8">
        <f t="shared" si="18"/>
        <v>1439.97</v>
      </c>
      <c r="D165" s="8">
        <f t="shared" si="23"/>
        <v>627.49</v>
      </c>
      <c r="E165" s="15">
        <f t="shared" si="19"/>
        <v>2067.46</v>
      </c>
      <c r="F165" s="8" t="str">
        <f t="shared" si="24"/>
        <v/>
      </c>
      <c r="G165" s="80">
        <f t="shared" si="25"/>
        <v>2067.46</v>
      </c>
      <c r="H165" s="21">
        <v>0</v>
      </c>
      <c r="V165" s="8">
        <f t="shared" si="20"/>
        <v>0</v>
      </c>
      <c r="W165" s="1">
        <f t="shared" si="21"/>
        <v>1</v>
      </c>
    </row>
    <row r="166" spans="1:23" ht="15.6" x14ac:dyDescent="0.3">
      <c r="A166" s="4">
        <f t="shared" si="26"/>
        <v>157</v>
      </c>
      <c r="B166" s="8">
        <f t="shared" si="22"/>
        <v>246224.96</v>
      </c>
      <c r="C166" s="8">
        <f t="shared" si="18"/>
        <v>1436.31</v>
      </c>
      <c r="D166" s="8">
        <f t="shared" si="23"/>
        <v>631.15000000000009</v>
      </c>
      <c r="E166" s="15">
        <f t="shared" si="19"/>
        <v>2067.46</v>
      </c>
      <c r="F166" s="8" t="str">
        <f t="shared" si="24"/>
        <v/>
      </c>
      <c r="G166" s="80">
        <f t="shared" si="25"/>
        <v>2067.46</v>
      </c>
      <c r="H166" s="21">
        <v>0</v>
      </c>
      <c r="V166" s="8">
        <f t="shared" si="20"/>
        <v>0</v>
      </c>
      <c r="W166" s="1">
        <f t="shared" si="21"/>
        <v>1</v>
      </c>
    </row>
    <row r="167" spans="1:23" ht="15.6" x14ac:dyDescent="0.3">
      <c r="A167" s="4">
        <f t="shared" si="26"/>
        <v>158</v>
      </c>
      <c r="B167" s="8">
        <f t="shared" si="22"/>
        <v>245593.81</v>
      </c>
      <c r="C167" s="8">
        <f t="shared" si="18"/>
        <v>1432.63</v>
      </c>
      <c r="D167" s="8">
        <f t="shared" si="23"/>
        <v>634.82999999999993</v>
      </c>
      <c r="E167" s="15">
        <f t="shared" si="19"/>
        <v>2067.46</v>
      </c>
      <c r="F167" s="8" t="str">
        <f t="shared" si="24"/>
        <v/>
      </c>
      <c r="G167" s="80">
        <f t="shared" si="25"/>
        <v>2067.46</v>
      </c>
      <c r="H167" s="21">
        <v>0</v>
      </c>
      <c r="V167" s="8">
        <f t="shared" si="20"/>
        <v>0</v>
      </c>
      <c r="W167" s="1">
        <f t="shared" si="21"/>
        <v>1</v>
      </c>
    </row>
    <row r="168" spans="1:23" ht="15.6" x14ac:dyDescent="0.3">
      <c r="A168" s="4">
        <f t="shared" si="26"/>
        <v>159</v>
      </c>
      <c r="B168" s="8">
        <f t="shared" si="22"/>
        <v>244958.98</v>
      </c>
      <c r="C168" s="8">
        <f t="shared" si="18"/>
        <v>1428.93</v>
      </c>
      <c r="D168" s="8">
        <f t="shared" si="23"/>
        <v>638.53</v>
      </c>
      <c r="E168" s="15">
        <f t="shared" si="19"/>
        <v>2067.46</v>
      </c>
      <c r="F168" s="8" t="str">
        <f t="shared" si="24"/>
        <v/>
      </c>
      <c r="G168" s="80">
        <f t="shared" si="25"/>
        <v>2067.46</v>
      </c>
      <c r="H168" s="21">
        <v>0</v>
      </c>
      <c r="V168" s="8">
        <f t="shared" si="20"/>
        <v>0</v>
      </c>
      <c r="W168" s="1">
        <f t="shared" si="21"/>
        <v>1</v>
      </c>
    </row>
    <row r="169" spans="1:23" ht="15.6" x14ac:dyDescent="0.3">
      <c r="A169" s="4">
        <f t="shared" si="26"/>
        <v>160</v>
      </c>
      <c r="B169" s="8">
        <f t="shared" si="22"/>
        <v>244320.45</v>
      </c>
      <c r="C169" s="8">
        <f t="shared" si="18"/>
        <v>1425.2</v>
      </c>
      <c r="D169" s="8">
        <f t="shared" si="23"/>
        <v>642.26</v>
      </c>
      <c r="E169" s="15">
        <f t="shared" si="19"/>
        <v>2067.46</v>
      </c>
      <c r="F169" s="8" t="str">
        <f t="shared" si="24"/>
        <v/>
      </c>
      <c r="G169" s="80">
        <f t="shared" si="25"/>
        <v>2067.46</v>
      </c>
      <c r="H169" s="21">
        <v>0</v>
      </c>
      <c r="V169" s="8">
        <f t="shared" si="20"/>
        <v>0</v>
      </c>
      <c r="W169" s="1">
        <f t="shared" si="21"/>
        <v>1</v>
      </c>
    </row>
    <row r="170" spans="1:23" ht="15.6" x14ac:dyDescent="0.3">
      <c r="A170" s="4">
        <f t="shared" si="26"/>
        <v>161</v>
      </c>
      <c r="B170" s="8">
        <f t="shared" si="22"/>
        <v>243678.19</v>
      </c>
      <c r="C170" s="8">
        <f t="shared" si="18"/>
        <v>1421.46</v>
      </c>
      <c r="D170" s="8">
        <f t="shared" si="23"/>
        <v>646</v>
      </c>
      <c r="E170" s="15">
        <f t="shared" si="19"/>
        <v>2067.46</v>
      </c>
      <c r="F170" s="8" t="str">
        <f t="shared" si="24"/>
        <v/>
      </c>
      <c r="G170" s="80">
        <f t="shared" si="25"/>
        <v>2067.46</v>
      </c>
      <c r="H170" s="21">
        <v>0</v>
      </c>
      <c r="V170" s="8">
        <f t="shared" si="20"/>
        <v>0</v>
      </c>
      <c r="W170" s="1">
        <f t="shared" si="21"/>
        <v>1</v>
      </c>
    </row>
    <row r="171" spans="1:23" ht="15.6" x14ac:dyDescent="0.3">
      <c r="A171" s="4">
        <f t="shared" si="26"/>
        <v>162</v>
      </c>
      <c r="B171" s="8">
        <f t="shared" si="22"/>
        <v>243032.19</v>
      </c>
      <c r="C171" s="8">
        <f t="shared" si="18"/>
        <v>1417.69</v>
      </c>
      <c r="D171" s="8">
        <f t="shared" si="23"/>
        <v>649.77</v>
      </c>
      <c r="E171" s="15">
        <f t="shared" si="19"/>
        <v>2067.46</v>
      </c>
      <c r="F171" s="8" t="str">
        <f t="shared" si="24"/>
        <v/>
      </c>
      <c r="G171" s="80">
        <f t="shared" si="25"/>
        <v>2067.46</v>
      </c>
      <c r="H171" s="21">
        <v>0</v>
      </c>
      <c r="V171" s="8">
        <f t="shared" si="20"/>
        <v>0</v>
      </c>
      <c r="W171" s="1">
        <f t="shared" si="21"/>
        <v>1</v>
      </c>
    </row>
    <row r="172" spans="1:23" ht="15.6" x14ac:dyDescent="0.3">
      <c r="A172" s="4">
        <f t="shared" si="26"/>
        <v>163</v>
      </c>
      <c r="B172" s="8">
        <f t="shared" si="22"/>
        <v>242382.42</v>
      </c>
      <c r="C172" s="8">
        <f t="shared" si="18"/>
        <v>1413.9</v>
      </c>
      <c r="D172" s="8">
        <f t="shared" si="23"/>
        <v>653.55999999999995</v>
      </c>
      <c r="E172" s="15">
        <f t="shared" si="19"/>
        <v>2067.46</v>
      </c>
      <c r="F172" s="8" t="str">
        <f t="shared" si="24"/>
        <v/>
      </c>
      <c r="G172" s="80">
        <f t="shared" si="25"/>
        <v>2067.46</v>
      </c>
      <c r="H172" s="21">
        <v>0</v>
      </c>
      <c r="V172" s="8">
        <f t="shared" si="20"/>
        <v>0</v>
      </c>
      <c r="W172" s="1">
        <f t="shared" si="21"/>
        <v>1</v>
      </c>
    </row>
    <row r="173" spans="1:23" ht="15.6" x14ac:dyDescent="0.3">
      <c r="A173" s="4">
        <f t="shared" si="26"/>
        <v>164</v>
      </c>
      <c r="B173" s="8">
        <f t="shared" si="22"/>
        <v>241728.86</v>
      </c>
      <c r="C173" s="8">
        <f t="shared" si="18"/>
        <v>1410.09</v>
      </c>
      <c r="D173" s="8">
        <f t="shared" si="23"/>
        <v>657.37000000000012</v>
      </c>
      <c r="E173" s="15">
        <f t="shared" si="19"/>
        <v>2067.46</v>
      </c>
      <c r="F173" s="8" t="str">
        <f t="shared" si="24"/>
        <v/>
      </c>
      <c r="G173" s="80">
        <f t="shared" si="25"/>
        <v>2067.46</v>
      </c>
      <c r="H173" s="21">
        <v>0</v>
      </c>
      <c r="V173" s="8">
        <f t="shared" si="20"/>
        <v>0</v>
      </c>
      <c r="W173" s="1">
        <f t="shared" si="21"/>
        <v>1</v>
      </c>
    </row>
    <row r="174" spans="1:23" ht="15.6" x14ac:dyDescent="0.3">
      <c r="A174" s="4">
        <f t="shared" si="26"/>
        <v>165</v>
      </c>
      <c r="B174" s="8">
        <f t="shared" si="22"/>
        <v>241071.49</v>
      </c>
      <c r="C174" s="8">
        <f t="shared" si="18"/>
        <v>1406.25</v>
      </c>
      <c r="D174" s="8">
        <f t="shared" si="23"/>
        <v>661.21</v>
      </c>
      <c r="E174" s="15">
        <f t="shared" si="19"/>
        <v>2067.46</v>
      </c>
      <c r="F174" s="8" t="str">
        <f t="shared" si="24"/>
        <v/>
      </c>
      <c r="G174" s="80">
        <f t="shared" si="25"/>
        <v>2067.46</v>
      </c>
      <c r="H174" s="21">
        <v>0</v>
      </c>
      <c r="V174" s="8">
        <f t="shared" si="20"/>
        <v>0</v>
      </c>
      <c r="W174" s="1">
        <f t="shared" si="21"/>
        <v>1</v>
      </c>
    </row>
    <row r="175" spans="1:23" ht="15.6" x14ac:dyDescent="0.3">
      <c r="A175" s="4">
        <f t="shared" si="26"/>
        <v>166</v>
      </c>
      <c r="B175" s="8">
        <f t="shared" si="22"/>
        <v>240410.28</v>
      </c>
      <c r="C175" s="8">
        <f t="shared" si="18"/>
        <v>1402.39</v>
      </c>
      <c r="D175" s="8">
        <f t="shared" si="23"/>
        <v>665.06999999999994</v>
      </c>
      <c r="E175" s="15">
        <f t="shared" si="19"/>
        <v>2067.46</v>
      </c>
      <c r="F175" s="8" t="str">
        <f t="shared" si="24"/>
        <v/>
      </c>
      <c r="G175" s="80">
        <f t="shared" si="25"/>
        <v>2067.46</v>
      </c>
      <c r="H175" s="21">
        <v>0</v>
      </c>
      <c r="V175" s="8">
        <f t="shared" si="20"/>
        <v>0</v>
      </c>
      <c r="W175" s="1">
        <f t="shared" si="21"/>
        <v>1</v>
      </c>
    </row>
    <row r="176" spans="1:23" ht="15.6" x14ac:dyDescent="0.3">
      <c r="A176" s="4">
        <f t="shared" si="26"/>
        <v>167</v>
      </c>
      <c r="B176" s="8">
        <f t="shared" si="22"/>
        <v>239745.21</v>
      </c>
      <c r="C176" s="8">
        <f t="shared" si="18"/>
        <v>1398.51</v>
      </c>
      <c r="D176" s="8">
        <f t="shared" si="23"/>
        <v>668.95</v>
      </c>
      <c r="E176" s="15">
        <f t="shared" si="19"/>
        <v>2067.46</v>
      </c>
      <c r="F176" s="8" t="str">
        <f t="shared" si="24"/>
        <v/>
      </c>
      <c r="G176" s="80">
        <f t="shared" si="25"/>
        <v>2067.46</v>
      </c>
      <c r="H176" s="21">
        <v>0</v>
      </c>
      <c r="V176" s="8">
        <f t="shared" si="20"/>
        <v>0</v>
      </c>
      <c r="W176" s="1">
        <f t="shared" si="21"/>
        <v>1</v>
      </c>
    </row>
    <row r="177" spans="1:23" ht="15.6" x14ac:dyDescent="0.3">
      <c r="A177" s="4">
        <f t="shared" si="26"/>
        <v>168</v>
      </c>
      <c r="B177" s="8">
        <f t="shared" si="22"/>
        <v>239076.26</v>
      </c>
      <c r="C177" s="8">
        <f t="shared" si="18"/>
        <v>1394.61</v>
      </c>
      <c r="D177" s="8">
        <f t="shared" si="23"/>
        <v>672.85000000000014</v>
      </c>
      <c r="E177" s="15">
        <f t="shared" si="19"/>
        <v>2067.46</v>
      </c>
      <c r="F177" s="8" t="str">
        <f t="shared" si="24"/>
        <v/>
      </c>
      <c r="G177" s="80">
        <f t="shared" si="25"/>
        <v>2067.46</v>
      </c>
      <c r="H177" s="21">
        <v>0</v>
      </c>
      <c r="V177" s="8">
        <f t="shared" si="20"/>
        <v>0</v>
      </c>
      <c r="W177" s="1">
        <f t="shared" si="21"/>
        <v>1</v>
      </c>
    </row>
    <row r="178" spans="1:23" ht="15.6" x14ac:dyDescent="0.3">
      <c r="A178" s="4">
        <f t="shared" si="26"/>
        <v>169</v>
      </c>
      <c r="B178" s="8">
        <f t="shared" si="22"/>
        <v>238403.41</v>
      </c>
      <c r="C178" s="8">
        <f t="shared" si="18"/>
        <v>1390.69</v>
      </c>
      <c r="D178" s="8">
        <f t="shared" si="23"/>
        <v>676.77</v>
      </c>
      <c r="E178" s="15">
        <f t="shared" si="19"/>
        <v>2067.46</v>
      </c>
      <c r="F178" s="8" t="str">
        <f t="shared" si="24"/>
        <v/>
      </c>
      <c r="G178" s="80">
        <f t="shared" si="25"/>
        <v>2067.46</v>
      </c>
      <c r="H178" s="21">
        <v>0</v>
      </c>
      <c r="V178" s="8">
        <f t="shared" si="20"/>
        <v>0</v>
      </c>
      <c r="W178" s="1">
        <f t="shared" si="21"/>
        <v>1</v>
      </c>
    </row>
    <row r="179" spans="1:23" ht="15.6" x14ac:dyDescent="0.3">
      <c r="A179" s="4">
        <f t="shared" si="26"/>
        <v>170</v>
      </c>
      <c r="B179" s="8">
        <f t="shared" si="22"/>
        <v>237726.64</v>
      </c>
      <c r="C179" s="8">
        <f t="shared" si="18"/>
        <v>1386.74</v>
      </c>
      <c r="D179" s="8">
        <f t="shared" si="23"/>
        <v>680.72</v>
      </c>
      <c r="E179" s="15">
        <f t="shared" si="19"/>
        <v>2067.46</v>
      </c>
      <c r="F179" s="8" t="str">
        <f t="shared" si="24"/>
        <v/>
      </c>
      <c r="G179" s="80">
        <f t="shared" si="25"/>
        <v>2067.46</v>
      </c>
      <c r="H179" s="21">
        <v>0</v>
      </c>
      <c r="V179" s="8">
        <f t="shared" si="20"/>
        <v>0</v>
      </c>
      <c r="W179" s="1">
        <f t="shared" si="21"/>
        <v>1</v>
      </c>
    </row>
    <row r="180" spans="1:23" ht="15.6" x14ac:dyDescent="0.3">
      <c r="A180" s="4">
        <f t="shared" si="26"/>
        <v>171</v>
      </c>
      <c r="B180" s="8">
        <f t="shared" si="22"/>
        <v>237045.92</v>
      </c>
      <c r="C180" s="8">
        <f t="shared" si="18"/>
        <v>1382.77</v>
      </c>
      <c r="D180" s="8">
        <f t="shared" si="23"/>
        <v>684.69</v>
      </c>
      <c r="E180" s="15">
        <f t="shared" si="19"/>
        <v>2067.46</v>
      </c>
      <c r="F180" s="8" t="str">
        <f t="shared" si="24"/>
        <v/>
      </c>
      <c r="G180" s="80">
        <f t="shared" si="25"/>
        <v>2067.46</v>
      </c>
      <c r="H180" s="21">
        <v>0</v>
      </c>
      <c r="V180" s="8">
        <f t="shared" si="20"/>
        <v>0</v>
      </c>
      <c r="W180" s="1">
        <f t="shared" si="21"/>
        <v>1</v>
      </c>
    </row>
    <row r="181" spans="1:23" ht="15.6" x14ac:dyDescent="0.3">
      <c r="A181" s="4">
        <f t="shared" si="26"/>
        <v>172</v>
      </c>
      <c r="B181" s="8">
        <f t="shared" si="22"/>
        <v>236361.23</v>
      </c>
      <c r="C181" s="8">
        <f t="shared" si="18"/>
        <v>1378.77</v>
      </c>
      <c r="D181" s="8">
        <f t="shared" si="23"/>
        <v>688.69</v>
      </c>
      <c r="E181" s="15">
        <f t="shared" si="19"/>
        <v>2067.46</v>
      </c>
      <c r="F181" s="8" t="str">
        <f t="shared" si="24"/>
        <v/>
      </c>
      <c r="G181" s="80">
        <f t="shared" si="25"/>
        <v>2067.46</v>
      </c>
      <c r="H181" s="21">
        <v>0</v>
      </c>
      <c r="V181" s="8">
        <f t="shared" si="20"/>
        <v>0</v>
      </c>
      <c r="W181" s="1">
        <f t="shared" si="21"/>
        <v>1</v>
      </c>
    </row>
    <row r="182" spans="1:23" ht="15.6" x14ac:dyDescent="0.3">
      <c r="A182" s="4">
        <f t="shared" si="26"/>
        <v>173</v>
      </c>
      <c r="B182" s="8">
        <f t="shared" si="22"/>
        <v>235672.54</v>
      </c>
      <c r="C182" s="8">
        <f t="shared" si="18"/>
        <v>1374.76</v>
      </c>
      <c r="D182" s="8">
        <f t="shared" si="23"/>
        <v>692.7</v>
      </c>
      <c r="E182" s="15">
        <f t="shared" si="19"/>
        <v>2067.46</v>
      </c>
      <c r="F182" s="8" t="str">
        <f t="shared" si="24"/>
        <v/>
      </c>
      <c r="G182" s="80">
        <f t="shared" si="25"/>
        <v>2067.46</v>
      </c>
      <c r="H182" s="21">
        <v>0</v>
      </c>
      <c r="V182" s="8">
        <f t="shared" si="20"/>
        <v>0</v>
      </c>
      <c r="W182" s="1">
        <f t="shared" si="21"/>
        <v>1</v>
      </c>
    </row>
    <row r="183" spans="1:23" ht="15.6" x14ac:dyDescent="0.3">
      <c r="A183" s="4">
        <f t="shared" si="26"/>
        <v>174</v>
      </c>
      <c r="B183" s="8">
        <f t="shared" si="22"/>
        <v>234979.84</v>
      </c>
      <c r="C183" s="8">
        <f t="shared" si="18"/>
        <v>1370.72</v>
      </c>
      <c r="D183" s="8">
        <f t="shared" si="23"/>
        <v>696.74</v>
      </c>
      <c r="E183" s="15">
        <f t="shared" si="19"/>
        <v>2067.46</v>
      </c>
      <c r="F183" s="8" t="str">
        <f t="shared" si="24"/>
        <v/>
      </c>
      <c r="G183" s="80">
        <f t="shared" si="25"/>
        <v>2067.46</v>
      </c>
      <c r="H183" s="21">
        <v>0</v>
      </c>
      <c r="V183" s="8">
        <f t="shared" si="20"/>
        <v>0</v>
      </c>
      <c r="W183" s="1">
        <f t="shared" si="21"/>
        <v>1</v>
      </c>
    </row>
    <row r="184" spans="1:23" ht="15.6" x14ac:dyDescent="0.3">
      <c r="A184" s="4">
        <f t="shared" si="26"/>
        <v>175</v>
      </c>
      <c r="B184" s="8">
        <f t="shared" si="22"/>
        <v>234283.1</v>
      </c>
      <c r="C184" s="8">
        <f t="shared" si="18"/>
        <v>1366.65</v>
      </c>
      <c r="D184" s="8">
        <f t="shared" si="23"/>
        <v>700.81</v>
      </c>
      <c r="E184" s="15">
        <f t="shared" si="19"/>
        <v>2067.46</v>
      </c>
      <c r="F184" s="8" t="str">
        <f t="shared" si="24"/>
        <v/>
      </c>
      <c r="G184" s="80">
        <f t="shared" si="25"/>
        <v>2067.46</v>
      </c>
      <c r="H184" s="21">
        <v>0</v>
      </c>
      <c r="V184" s="8">
        <f t="shared" si="20"/>
        <v>0</v>
      </c>
      <c r="W184" s="1">
        <f t="shared" si="21"/>
        <v>1</v>
      </c>
    </row>
    <row r="185" spans="1:23" ht="15.6" x14ac:dyDescent="0.3">
      <c r="A185" s="4">
        <f t="shared" si="26"/>
        <v>176</v>
      </c>
      <c r="B185" s="8">
        <f t="shared" si="22"/>
        <v>233582.29</v>
      </c>
      <c r="C185" s="8">
        <f t="shared" si="18"/>
        <v>1362.56</v>
      </c>
      <c r="D185" s="8">
        <f t="shared" si="23"/>
        <v>704.90000000000009</v>
      </c>
      <c r="E185" s="15">
        <f t="shared" si="19"/>
        <v>2067.46</v>
      </c>
      <c r="F185" s="8" t="str">
        <f t="shared" si="24"/>
        <v/>
      </c>
      <c r="G185" s="80">
        <f t="shared" si="25"/>
        <v>2067.46</v>
      </c>
      <c r="H185" s="21">
        <v>0</v>
      </c>
      <c r="V185" s="8">
        <f t="shared" si="20"/>
        <v>0</v>
      </c>
      <c r="W185" s="1">
        <f t="shared" si="21"/>
        <v>1</v>
      </c>
    </row>
    <row r="186" spans="1:23" ht="15.6" x14ac:dyDescent="0.3">
      <c r="A186" s="4">
        <f t="shared" si="26"/>
        <v>177</v>
      </c>
      <c r="B186" s="8">
        <f t="shared" si="22"/>
        <v>232877.39</v>
      </c>
      <c r="C186" s="8">
        <f t="shared" si="18"/>
        <v>1358.45</v>
      </c>
      <c r="D186" s="8">
        <f t="shared" si="23"/>
        <v>709.01</v>
      </c>
      <c r="E186" s="15">
        <f t="shared" si="19"/>
        <v>2067.46</v>
      </c>
      <c r="F186" s="8" t="str">
        <f t="shared" si="24"/>
        <v/>
      </c>
      <c r="G186" s="80">
        <f t="shared" si="25"/>
        <v>2067.46</v>
      </c>
      <c r="H186" s="21">
        <v>0</v>
      </c>
      <c r="V186" s="8">
        <f t="shared" si="20"/>
        <v>0</v>
      </c>
      <c r="W186" s="1">
        <f t="shared" si="21"/>
        <v>1</v>
      </c>
    </row>
    <row r="187" spans="1:23" ht="15.6" x14ac:dyDescent="0.3">
      <c r="A187" s="4">
        <f t="shared" si="26"/>
        <v>178</v>
      </c>
      <c r="B187" s="8">
        <f t="shared" si="22"/>
        <v>232168.38</v>
      </c>
      <c r="C187" s="8">
        <f t="shared" si="18"/>
        <v>1354.32</v>
      </c>
      <c r="D187" s="8">
        <f t="shared" si="23"/>
        <v>713.1400000000001</v>
      </c>
      <c r="E187" s="15">
        <f t="shared" si="19"/>
        <v>2067.46</v>
      </c>
      <c r="F187" s="8" t="str">
        <f t="shared" si="24"/>
        <v/>
      </c>
      <c r="G187" s="80">
        <f t="shared" si="25"/>
        <v>2067.46</v>
      </c>
      <c r="H187" s="21">
        <v>0</v>
      </c>
      <c r="V187" s="8">
        <f t="shared" si="20"/>
        <v>0</v>
      </c>
      <c r="W187" s="1">
        <f t="shared" si="21"/>
        <v>1</v>
      </c>
    </row>
    <row r="188" spans="1:23" ht="15.6" x14ac:dyDescent="0.3">
      <c r="A188" s="4">
        <f t="shared" si="26"/>
        <v>179</v>
      </c>
      <c r="B188" s="8">
        <f t="shared" si="22"/>
        <v>231455.24</v>
      </c>
      <c r="C188" s="8">
        <f t="shared" si="18"/>
        <v>1350.16</v>
      </c>
      <c r="D188" s="8">
        <f t="shared" si="23"/>
        <v>717.3</v>
      </c>
      <c r="E188" s="15">
        <f t="shared" si="19"/>
        <v>2067.46</v>
      </c>
      <c r="F188" s="8" t="str">
        <f t="shared" si="24"/>
        <v/>
      </c>
      <c r="G188" s="80">
        <f t="shared" si="25"/>
        <v>2067.46</v>
      </c>
      <c r="H188" s="21">
        <v>0</v>
      </c>
      <c r="V188" s="8">
        <f t="shared" si="20"/>
        <v>0</v>
      </c>
      <c r="W188" s="1">
        <f t="shared" si="21"/>
        <v>1</v>
      </c>
    </row>
    <row r="189" spans="1:23" ht="15.6" x14ac:dyDescent="0.3">
      <c r="A189" s="4">
        <f t="shared" si="26"/>
        <v>180</v>
      </c>
      <c r="B189" s="8">
        <f t="shared" si="22"/>
        <v>230737.94</v>
      </c>
      <c r="C189" s="8">
        <f t="shared" si="18"/>
        <v>1345.97</v>
      </c>
      <c r="D189" s="8">
        <f t="shared" si="23"/>
        <v>721.49</v>
      </c>
      <c r="E189" s="15">
        <f t="shared" si="19"/>
        <v>2067.46</v>
      </c>
      <c r="F189" s="8" t="str">
        <f t="shared" si="24"/>
        <v/>
      </c>
      <c r="G189" s="80">
        <f t="shared" si="25"/>
        <v>2067.46</v>
      </c>
      <c r="H189" s="21">
        <v>0</v>
      </c>
      <c r="V189" s="8">
        <f t="shared" si="20"/>
        <v>0</v>
      </c>
      <c r="W189" s="1">
        <f t="shared" si="21"/>
        <v>1</v>
      </c>
    </row>
    <row r="190" spans="1:23" ht="15.6" x14ac:dyDescent="0.3">
      <c r="A190" s="4">
        <f t="shared" si="26"/>
        <v>181</v>
      </c>
      <c r="B190" s="8">
        <f t="shared" si="22"/>
        <v>230016.45</v>
      </c>
      <c r="C190" s="8">
        <f t="shared" si="18"/>
        <v>1341.76</v>
      </c>
      <c r="D190" s="8">
        <f t="shared" si="23"/>
        <v>725.7</v>
      </c>
      <c r="E190" s="15">
        <f t="shared" si="19"/>
        <v>2067.46</v>
      </c>
      <c r="F190" s="8" t="str">
        <f t="shared" si="24"/>
        <v/>
      </c>
      <c r="G190" s="80">
        <f t="shared" si="25"/>
        <v>2067.46</v>
      </c>
      <c r="H190" s="21">
        <v>0</v>
      </c>
      <c r="V190" s="8">
        <f t="shared" si="20"/>
        <v>0</v>
      </c>
      <c r="W190" s="1">
        <f t="shared" si="21"/>
        <v>1</v>
      </c>
    </row>
    <row r="191" spans="1:23" ht="15.6" x14ac:dyDescent="0.3">
      <c r="A191" s="4">
        <f t="shared" si="26"/>
        <v>182</v>
      </c>
      <c r="B191" s="8">
        <f t="shared" si="22"/>
        <v>229290.75</v>
      </c>
      <c r="C191" s="8">
        <f t="shared" si="18"/>
        <v>1337.53</v>
      </c>
      <c r="D191" s="8">
        <f t="shared" si="23"/>
        <v>729.93000000000006</v>
      </c>
      <c r="E191" s="15">
        <f t="shared" si="19"/>
        <v>2067.46</v>
      </c>
      <c r="F191" s="8" t="str">
        <f t="shared" si="24"/>
        <v/>
      </c>
      <c r="G191" s="80">
        <f t="shared" si="25"/>
        <v>2067.46</v>
      </c>
      <c r="H191" s="21">
        <v>0</v>
      </c>
      <c r="V191" s="8">
        <f t="shared" si="20"/>
        <v>0</v>
      </c>
      <c r="W191" s="1">
        <f t="shared" si="21"/>
        <v>1</v>
      </c>
    </row>
    <row r="192" spans="1:23" ht="15.6" x14ac:dyDescent="0.3">
      <c r="A192" s="4">
        <f t="shared" si="26"/>
        <v>183</v>
      </c>
      <c r="B192" s="8">
        <f t="shared" si="22"/>
        <v>228560.82</v>
      </c>
      <c r="C192" s="8">
        <f t="shared" si="18"/>
        <v>1333.27</v>
      </c>
      <c r="D192" s="8">
        <f t="shared" si="23"/>
        <v>734.19</v>
      </c>
      <c r="E192" s="15">
        <f t="shared" si="19"/>
        <v>2067.46</v>
      </c>
      <c r="F192" s="8" t="str">
        <f t="shared" si="24"/>
        <v/>
      </c>
      <c r="G192" s="80">
        <f t="shared" si="25"/>
        <v>2067.46</v>
      </c>
      <c r="H192" s="21">
        <v>0</v>
      </c>
      <c r="V192" s="8">
        <f t="shared" si="20"/>
        <v>0</v>
      </c>
      <c r="W192" s="1">
        <f t="shared" si="21"/>
        <v>1</v>
      </c>
    </row>
    <row r="193" spans="1:23" ht="15.6" x14ac:dyDescent="0.3">
      <c r="A193" s="4">
        <f t="shared" si="26"/>
        <v>184</v>
      </c>
      <c r="B193" s="8">
        <f t="shared" si="22"/>
        <v>227826.63</v>
      </c>
      <c r="C193" s="8">
        <f t="shared" si="18"/>
        <v>1328.99</v>
      </c>
      <c r="D193" s="8">
        <f t="shared" si="23"/>
        <v>738.47</v>
      </c>
      <c r="E193" s="15">
        <f t="shared" si="19"/>
        <v>2067.46</v>
      </c>
      <c r="F193" s="8" t="str">
        <f t="shared" si="24"/>
        <v/>
      </c>
      <c r="G193" s="80">
        <f t="shared" si="25"/>
        <v>2067.46</v>
      </c>
      <c r="H193" s="21">
        <v>0</v>
      </c>
      <c r="V193" s="8">
        <f t="shared" si="20"/>
        <v>0</v>
      </c>
      <c r="W193" s="1">
        <f t="shared" si="21"/>
        <v>1</v>
      </c>
    </row>
    <row r="194" spans="1:23" ht="15.6" x14ac:dyDescent="0.3">
      <c r="A194" s="4">
        <f t="shared" si="26"/>
        <v>185</v>
      </c>
      <c r="B194" s="8">
        <f t="shared" si="22"/>
        <v>227088.16</v>
      </c>
      <c r="C194" s="8">
        <f t="shared" si="18"/>
        <v>1324.68</v>
      </c>
      <c r="D194" s="8">
        <f t="shared" si="23"/>
        <v>742.78</v>
      </c>
      <c r="E194" s="15">
        <f t="shared" si="19"/>
        <v>2067.46</v>
      </c>
      <c r="F194" s="8" t="str">
        <f t="shared" si="24"/>
        <v/>
      </c>
      <c r="G194" s="80">
        <f t="shared" si="25"/>
        <v>2067.46</v>
      </c>
      <c r="H194" s="21">
        <v>0</v>
      </c>
      <c r="V194" s="8">
        <f t="shared" si="20"/>
        <v>0</v>
      </c>
      <c r="W194" s="1">
        <f t="shared" si="21"/>
        <v>1</v>
      </c>
    </row>
    <row r="195" spans="1:23" ht="15.6" x14ac:dyDescent="0.3">
      <c r="A195" s="4">
        <f t="shared" si="26"/>
        <v>186</v>
      </c>
      <c r="B195" s="8">
        <f t="shared" si="22"/>
        <v>226345.38</v>
      </c>
      <c r="C195" s="8">
        <f t="shared" ref="C195:C258" si="27">IF(B195&lt;&gt;"",ROUND(B195*($C$6)/12,2),"")</f>
        <v>1320.35</v>
      </c>
      <c r="D195" s="8">
        <f t="shared" si="23"/>
        <v>747.11000000000013</v>
      </c>
      <c r="E195" s="15">
        <f t="shared" si="19"/>
        <v>2067.46</v>
      </c>
      <c r="F195" s="8" t="str">
        <f t="shared" si="24"/>
        <v/>
      </c>
      <c r="G195" s="80">
        <f t="shared" si="25"/>
        <v>2067.46</v>
      </c>
      <c r="H195" s="21">
        <v>0</v>
      </c>
      <c r="V195" s="8">
        <f t="shared" si="20"/>
        <v>0</v>
      </c>
      <c r="W195" s="1">
        <f t="shared" si="21"/>
        <v>1</v>
      </c>
    </row>
    <row r="196" spans="1:23" ht="15.6" x14ac:dyDescent="0.3">
      <c r="A196" s="4">
        <f t="shared" si="26"/>
        <v>187</v>
      </c>
      <c r="B196" s="8">
        <f t="shared" si="22"/>
        <v>225598.27</v>
      </c>
      <c r="C196" s="8">
        <f t="shared" si="27"/>
        <v>1315.99</v>
      </c>
      <c r="D196" s="8">
        <f t="shared" si="23"/>
        <v>751.47</v>
      </c>
      <c r="E196" s="15">
        <f t="shared" ref="E196:E259" si="28">IF(B196&lt;&gt;"",ROUNDUP(MIN(B196+C196,IF($C$7="malejące",IF($H$7="krótszy okr.",$C$1/$C$2+C196,B196/($C$2-A195)+C196),IF($H$7="krótszy okr.",E195,PMT($C$6/12,$C$2-A195,B196*-1,0,0)))),2),"")</f>
        <v>2067.46</v>
      </c>
      <c r="F196" s="8" t="str">
        <f t="shared" si="24"/>
        <v/>
      </c>
      <c r="G196" s="80">
        <f t="shared" si="25"/>
        <v>2067.46</v>
      </c>
      <c r="H196" s="21">
        <v>0</v>
      </c>
      <c r="V196" s="8">
        <f t="shared" si="20"/>
        <v>0</v>
      </c>
      <c r="W196" s="1">
        <f t="shared" si="21"/>
        <v>1</v>
      </c>
    </row>
    <row r="197" spans="1:23" ht="15.6" x14ac:dyDescent="0.3">
      <c r="A197" s="4">
        <f t="shared" si="26"/>
        <v>188</v>
      </c>
      <c r="B197" s="8">
        <f t="shared" si="22"/>
        <v>224846.8</v>
      </c>
      <c r="C197" s="8">
        <f t="shared" si="27"/>
        <v>1311.61</v>
      </c>
      <c r="D197" s="8">
        <f t="shared" si="23"/>
        <v>755.85000000000014</v>
      </c>
      <c r="E197" s="15">
        <f t="shared" si="28"/>
        <v>2067.46</v>
      </c>
      <c r="F197" s="8" t="str">
        <f t="shared" si="24"/>
        <v/>
      </c>
      <c r="G197" s="80">
        <f t="shared" si="25"/>
        <v>2067.46</v>
      </c>
      <c r="H197" s="21">
        <v>0</v>
      </c>
      <c r="V197" s="8">
        <f t="shared" si="20"/>
        <v>0</v>
      </c>
      <c r="W197" s="1">
        <f t="shared" si="21"/>
        <v>1</v>
      </c>
    </row>
    <row r="198" spans="1:23" ht="15.6" x14ac:dyDescent="0.3">
      <c r="A198" s="4">
        <f t="shared" si="26"/>
        <v>189</v>
      </c>
      <c r="B198" s="8">
        <f t="shared" si="22"/>
        <v>224090.95</v>
      </c>
      <c r="C198" s="8">
        <f t="shared" si="27"/>
        <v>1307.2</v>
      </c>
      <c r="D198" s="8">
        <f t="shared" si="23"/>
        <v>760.26</v>
      </c>
      <c r="E198" s="15">
        <f t="shared" si="28"/>
        <v>2067.46</v>
      </c>
      <c r="F198" s="8" t="str">
        <f t="shared" si="24"/>
        <v/>
      </c>
      <c r="G198" s="80">
        <f t="shared" si="25"/>
        <v>2067.46</v>
      </c>
      <c r="H198" s="21">
        <v>0</v>
      </c>
      <c r="V198" s="8">
        <f t="shared" si="20"/>
        <v>0</v>
      </c>
      <c r="W198" s="1">
        <f t="shared" si="21"/>
        <v>1</v>
      </c>
    </row>
    <row r="199" spans="1:23" ht="15.6" x14ac:dyDescent="0.3">
      <c r="A199" s="4">
        <f t="shared" si="26"/>
        <v>190</v>
      </c>
      <c r="B199" s="8">
        <f t="shared" si="22"/>
        <v>223330.69</v>
      </c>
      <c r="C199" s="8">
        <f t="shared" si="27"/>
        <v>1302.76</v>
      </c>
      <c r="D199" s="8">
        <f t="shared" si="23"/>
        <v>764.7</v>
      </c>
      <c r="E199" s="15">
        <f t="shared" si="28"/>
        <v>2067.46</v>
      </c>
      <c r="F199" s="8" t="str">
        <f t="shared" si="24"/>
        <v/>
      </c>
      <c r="G199" s="80">
        <f t="shared" si="25"/>
        <v>2067.46</v>
      </c>
      <c r="H199" s="21">
        <v>0</v>
      </c>
      <c r="V199" s="8">
        <f t="shared" si="20"/>
        <v>0</v>
      </c>
      <c r="W199" s="1">
        <f t="shared" si="21"/>
        <v>1</v>
      </c>
    </row>
    <row r="200" spans="1:23" ht="15.6" x14ac:dyDescent="0.3">
      <c r="A200" s="4">
        <f t="shared" si="26"/>
        <v>191</v>
      </c>
      <c r="B200" s="8">
        <f t="shared" si="22"/>
        <v>222565.99</v>
      </c>
      <c r="C200" s="8">
        <f t="shared" si="27"/>
        <v>1298.3</v>
      </c>
      <c r="D200" s="8">
        <f t="shared" si="23"/>
        <v>769.16000000000008</v>
      </c>
      <c r="E200" s="15">
        <f t="shared" si="28"/>
        <v>2067.46</v>
      </c>
      <c r="F200" s="8" t="str">
        <f t="shared" si="24"/>
        <v/>
      </c>
      <c r="G200" s="80">
        <f t="shared" si="25"/>
        <v>2067.46</v>
      </c>
      <c r="H200" s="21">
        <v>0</v>
      </c>
      <c r="V200" s="8">
        <f t="shared" si="20"/>
        <v>0</v>
      </c>
      <c r="W200" s="1">
        <f t="shared" si="21"/>
        <v>1</v>
      </c>
    </row>
    <row r="201" spans="1:23" ht="15.6" x14ac:dyDescent="0.3">
      <c r="A201" s="4">
        <f t="shared" si="26"/>
        <v>192</v>
      </c>
      <c r="B201" s="8">
        <f t="shared" si="22"/>
        <v>221796.83</v>
      </c>
      <c r="C201" s="8">
        <f t="shared" si="27"/>
        <v>1293.81</v>
      </c>
      <c r="D201" s="8">
        <f t="shared" si="23"/>
        <v>773.65000000000009</v>
      </c>
      <c r="E201" s="15">
        <f t="shared" si="28"/>
        <v>2067.46</v>
      </c>
      <c r="F201" s="8" t="str">
        <f t="shared" si="24"/>
        <v/>
      </c>
      <c r="G201" s="80">
        <f t="shared" si="25"/>
        <v>2067.46</v>
      </c>
      <c r="H201" s="21">
        <v>0</v>
      </c>
      <c r="V201" s="8">
        <f t="shared" si="20"/>
        <v>0</v>
      </c>
      <c r="W201" s="1">
        <f t="shared" si="21"/>
        <v>1</v>
      </c>
    </row>
    <row r="202" spans="1:23" ht="15.6" x14ac:dyDescent="0.3">
      <c r="A202" s="4">
        <f t="shared" si="26"/>
        <v>193</v>
      </c>
      <c r="B202" s="8">
        <f t="shared" si="22"/>
        <v>221023.18</v>
      </c>
      <c r="C202" s="8">
        <f t="shared" si="27"/>
        <v>1289.3</v>
      </c>
      <c r="D202" s="8">
        <f t="shared" si="23"/>
        <v>778.16000000000008</v>
      </c>
      <c r="E202" s="15">
        <f t="shared" si="28"/>
        <v>2067.46</v>
      </c>
      <c r="F202" s="8" t="str">
        <f t="shared" si="24"/>
        <v/>
      </c>
      <c r="G202" s="80">
        <f t="shared" si="25"/>
        <v>2067.46</v>
      </c>
      <c r="H202" s="21">
        <v>0</v>
      </c>
      <c r="V202" s="8">
        <f t="shared" ref="V202:V265" si="29">IF(A202&lt;&gt;"",MIN(H202,B202-D202),0)</f>
        <v>0</v>
      </c>
      <c r="W202" s="1">
        <f t="shared" ref="W202:W265" si="30">IF(A202&lt;&gt;"",1,"")</f>
        <v>1</v>
      </c>
    </row>
    <row r="203" spans="1:23" ht="15.6" x14ac:dyDescent="0.3">
      <c r="A203" s="4">
        <f t="shared" si="26"/>
        <v>194</v>
      </c>
      <c r="B203" s="8">
        <f t="shared" ref="B203:B266" si="31">IF(B202&lt;&gt;"",IF(ROUND(B202-D202-H202,2)&gt;0,ROUND(B202-D202-H202,2),""),"")</f>
        <v>220245.02</v>
      </c>
      <c r="C203" s="8">
        <f t="shared" si="27"/>
        <v>1284.76</v>
      </c>
      <c r="D203" s="8">
        <f t="shared" ref="D203:D266" si="32">IF(B203&lt;&gt;"",MIN(E203-C203,B203),"")</f>
        <v>782.7</v>
      </c>
      <c r="E203" s="15">
        <f t="shared" si="28"/>
        <v>2067.46</v>
      </c>
      <c r="F203" s="8" t="str">
        <f t="shared" ref="F203:F266" si="33">IF(B203&lt;&gt;"",IF(A203&lt;=120,ROUND(B203*(MAX($C$4-2%,0))/12,2),""),"")</f>
        <v/>
      </c>
      <c r="G203" s="80">
        <f t="shared" ref="G203:G266" si="34">IF(B203&lt;&gt;"",IF(F203&lt;&gt;"",MAX(0,E203-F203),MAX(0,E203)),"")</f>
        <v>2067.46</v>
      </c>
      <c r="H203" s="21">
        <v>0</v>
      </c>
      <c r="V203" s="8">
        <f t="shared" si="29"/>
        <v>0</v>
      </c>
      <c r="W203" s="1">
        <f t="shared" si="30"/>
        <v>1</v>
      </c>
    </row>
    <row r="204" spans="1:23" ht="15.6" x14ac:dyDescent="0.3">
      <c r="A204" s="4">
        <f t="shared" si="26"/>
        <v>195</v>
      </c>
      <c r="B204" s="8">
        <f t="shared" si="31"/>
        <v>219462.32</v>
      </c>
      <c r="C204" s="8">
        <f t="shared" si="27"/>
        <v>1280.2</v>
      </c>
      <c r="D204" s="8">
        <f t="shared" si="32"/>
        <v>787.26</v>
      </c>
      <c r="E204" s="15">
        <f t="shared" si="28"/>
        <v>2067.46</v>
      </c>
      <c r="F204" s="8" t="str">
        <f t="shared" si="33"/>
        <v/>
      </c>
      <c r="G204" s="80">
        <f t="shared" si="34"/>
        <v>2067.46</v>
      </c>
      <c r="H204" s="21">
        <v>0</v>
      </c>
      <c r="V204" s="8">
        <f t="shared" si="29"/>
        <v>0</v>
      </c>
      <c r="W204" s="1">
        <f t="shared" si="30"/>
        <v>1</v>
      </c>
    </row>
    <row r="205" spans="1:23" ht="15.6" x14ac:dyDescent="0.3">
      <c r="A205" s="4">
        <f t="shared" si="26"/>
        <v>196</v>
      </c>
      <c r="B205" s="8">
        <f t="shared" si="31"/>
        <v>218675.06</v>
      </c>
      <c r="C205" s="8">
        <f t="shared" si="27"/>
        <v>1275.5999999999999</v>
      </c>
      <c r="D205" s="8">
        <f t="shared" si="32"/>
        <v>791.86000000000013</v>
      </c>
      <c r="E205" s="15">
        <f t="shared" si="28"/>
        <v>2067.46</v>
      </c>
      <c r="F205" s="8" t="str">
        <f t="shared" si="33"/>
        <v/>
      </c>
      <c r="G205" s="80">
        <f t="shared" si="34"/>
        <v>2067.46</v>
      </c>
      <c r="H205" s="21">
        <v>0</v>
      </c>
      <c r="V205" s="8">
        <f t="shared" si="29"/>
        <v>0</v>
      </c>
      <c r="W205" s="1">
        <f t="shared" si="30"/>
        <v>1</v>
      </c>
    </row>
    <row r="206" spans="1:23" ht="15.6" x14ac:dyDescent="0.3">
      <c r="A206" s="4">
        <f t="shared" si="26"/>
        <v>197</v>
      </c>
      <c r="B206" s="8">
        <f t="shared" si="31"/>
        <v>217883.2</v>
      </c>
      <c r="C206" s="8">
        <f t="shared" si="27"/>
        <v>1270.99</v>
      </c>
      <c r="D206" s="8">
        <f t="shared" si="32"/>
        <v>796.47</v>
      </c>
      <c r="E206" s="15">
        <f t="shared" si="28"/>
        <v>2067.46</v>
      </c>
      <c r="F206" s="8" t="str">
        <f t="shared" si="33"/>
        <v/>
      </c>
      <c r="G206" s="80">
        <f t="shared" si="34"/>
        <v>2067.46</v>
      </c>
      <c r="H206" s="21">
        <v>0</v>
      </c>
      <c r="V206" s="8">
        <f t="shared" si="29"/>
        <v>0</v>
      </c>
      <c r="W206" s="1">
        <f t="shared" si="30"/>
        <v>1</v>
      </c>
    </row>
    <row r="207" spans="1:23" ht="15.6" x14ac:dyDescent="0.3">
      <c r="A207" s="4">
        <f t="shared" si="26"/>
        <v>198</v>
      </c>
      <c r="B207" s="8">
        <f t="shared" si="31"/>
        <v>217086.73</v>
      </c>
      <c r="C207" s="8">
        <f t="shared" si="27"/>
        <v>1266.3399999999999</v>
      </c>
      <c r="D207" s="8">
        <f t="shared" si="32"/>
        <v>801.12000000000012</v>
      </c>
      <c r="E207" s="15">
        <f t="shared" si="28"/>
        <v>2067.46</v>
      </c>
      <c r="F207" s="8" t="str">
        <f t="shared" si="33"/>
        <v/>
      </c>
      <c r="G207" s="80">
        <f t="shared" si="34"/>
        <v>2067.46</v>
      </c>
      <c r="H207" s="21">
        <v>0</v>
      </c>
      <c r="V207" s="8">
        <f t="shared" si="29"/>
        <v>0</v>
      </c>
      <c r="W207" s="1">
        <f t="shared" si="30"/>
        <v>1</v>
      </c>
    </row>
    <row r="208" spans="1:23" ht="15.6" x14ac:dyDescent="0.3">
      <c r="A208" s="4">
        <f t="shared" ref="A208:A271" si="35">IF(B208&lt;&gt;"",A207+1,"")</f>
        <v>199</v>
      </c>
      <c r="B208" s="8">
        <f t="shared" si="31"/>
        <v>216285.61</v>
      </c>
      <c r="C208" s="8">
        <f t="shared" si="27"/>
        <v>1261.67</v>
      </c>
      <c r="D208" s="8">
        <f t="shared" si="32"/>
        <v>805.79</v>
      </c>
      <c r="E208" s="15">
        <f t="shared" si="28"/>
        <v>2067.46</v>
      </c>
      <c r="F208" s="8" t="str">
        <f t="shared" si="33"/>
        <v/>
      </c>
      <c r="G208" s="80">
        <f t="shared" si="34"/>
        <v>2067.46</v>
      </c>
      <c r="H208" s="21">
        <v>0</v>
      </c>
      <c r="V208" s="8">
        <f t="shared" si="29"/>
        <v>0</v>
      </c>
      <c r="W208" s="1">
        <f t="shared" si="30"/>
        <v>1</v>
      </c>
    </row>
    <row r="209" spans="1:23" ht="15.6" x14ac:dyDescent="0.3">
      <c r="A209" s="4">
        <f t="shared" si="35"/>
        <v>200</v>
      </c>
      <c r="B209" s="8">
        <f t="shared" si="31"/>
        <v>215479.82</v>
      </c>
      <c r="C209" s="8">
        <f t="shared" si="27"/>
        <v>1256.97</v>
      </c>
      <c r="D209" s="8">
        <f t="shared" si="32"/>
        <v>810.49</v>
      </c>
      <c r="E209" s="15">
        <f t="shared" si="28"/>
        <v>2067.46</v>
      </c>
      <c r="F209" s="8" t="str">
        <f t="shared" si="33"/>
        <v/>
      </c>
      <c r="G209" s="80">
        <f t="shared" si="34"/>
        <v>2067.46</v>
      </c>
      <c r="H209" s="21">
        <v>0</v>
      </c>
      <c r="V209" s="8">
        <f t="shared" si="29"/>
        <v>0</v>
      </c>
      <c r="W209" s="1">
        <f t="shared" si="30"/>
        <v>1</v>
      </c>
    </row>
    <row r="210" spans="1:23" ht="15.6" x14ac:dyDescent="0.3">
      <c r="A210" s="4">
        <f t="shared" si="35"/>
        <v>201</v>
      </c>
      <c r="B210" s="8">
        <f t="shared" si="31"/>
        <v>214669.33</v>
      </c>
      <c r="C210" s="8">
        <f t="shared" si="27"/>
        <v>1252.24</v>
      </c>
      <c r="D210" s="8">
        <f t="shared" si="32"/>
        <v>815.22</v>
      </c>
      <c r="E210" s="15">
        <f t="shared" si="28"/>
        <v>2067.46</v>
      </c>
      <c r="F210" s="8" t="str">
        <f t="shared" si="33"/>
        <v/>
      </c>
      <c r="G210" s="80">
        <f t="shared" si="34"/>
        <v>2067.46</v>
      </c>
      <c r="H210" s="21">
        <v>0</v>
      </c>
      <c r="V210" s="8">
        <f t="shared" si="29"/>
        <v>0</v>
      </c>
      <c r="W210" s="1">
        <f t="shared" si="30"/>
        <v>1</v>
      </c>
    </row>
    <row r="211" spans="1:23" ht="15.6" x14ac:dyDescent="0.3">
      <c r="A211" s="4">
        <f t="shared" si="35"/>
        <v>202</v>
      </c>
      <c r="B211" s="8">
        <f t="shared" si="31"/>
        <v>213854.11</v>
      </c>
      <c r="C211" s="8">
        <f t="shared" si="27"/>
        <v>1247.48</v>
      </c>
      <c r="D211" s="8">
        <f t="shared" si="32"/>
        <v>819.98</v>
      </c>
      <c r="E211" s="15">
        <f t="shared" si="28"/>
        <v>2067.46</v>
      </c>
      <c r="F211" s="8" t="str">
        <f t="shared" si="33"/>
        <v/>
      </c>
      <c r="G211" s="80">
        <f t="shared" si="34"/>
        <v>2067.46</v>
      </c>
      <c r="H211" s="21">
        <v>0</v>
      </c>
      <c r="V211" s="8">
        <f t="shared" si="29"/>
        <v>0</v>
      </c>
      <c r="W211" s="1">
        <f t="shared" si="30"/>
        <v>1</v>
      </c>
    </row>
    <row r="212" spans="1:23" ht="15.6" x14ac:dyDescent="0.3">
      <c r="A212" s="4">
        <f t="shared" si="35"/>
        <v>203</v>
      </c>
      <c r="B212" s="8">
        <f t="shared" si="31"/>
        <v>213034.13</v>
      </c>
      <c r="C212" s="8">
        <f t="shared" si="27"/>
        <v>1242.7</v>
      </c>
      <c r="D212" s="8">
        <f t="shared" si="32"/>
        <v>824.76</v>
      </c>
      <c r="E212" s="15">
        <f t="shared" si="28"/>
        <v>2067.46</v>
      </c>
      <c r="F212" s="8" t="str">
        <f t="shared" si="33"/>
        <v/>
      </c>
      <c r="G212" s="80">
        <f t="shared" si="34"/>
        <v>2067.46</v>
      </c>
      <c r="H212" s="21">
        <v>0</v>
      </c>
      <c r="V212" s="8">
        <f t="shared" si="29"/>
        <v>0</v>
      </c>
      <c r="W212" s="1">
        <f t="shared" si="30"/>
        <v>1</v>
      </c>
    </row>
    <row r="213" spans="1:23" ht="15.6" x14ac:dyDescent="0.3">
      <c r="A213" s="4">
        <f t="shared" si="35"/>
        <v>204</v>
      </c>
      <c r="B213" s="8">
        <f t="shared" si="31"/>
        <v>212209.37</v>
      </c>
      <c r="C213" s="8">
        <f t="shared" si="27"/>
        <v>1237.8900000000001</v>
      </c>
      <c r="D213" s="8">
        <f t="shared" si="32"/>
        <v>829.56999999999994</v>
      </c>
      <c r="E213" s="15">
        <f t="shared" si="28"/>
        <v>2067.46</v>
      </c>
      <c r="F213" s="8" t="str">
        <f t="shared" si="33"/>
        <v/>
      </c>
      <c r="G213" s="80">
        <f t="shared" si="34"/>
        <v>2067.46</v>
      </c>
      <c r="H213" s="21">
        <v>0</v>
      </c>
      <c r="V213" s="8">
        <f t="shared" si="29"/>
        <v>0</v>
      </c>
      <c r="W213" s="1">
        <f t="shared" si="30"/>
        <v>1</v>
      </c>
    </row>
    <row r="214" spans="1:23" ht="15.6" x14ac:dyDescent="0.3">
      <c r="A214" s="4">
        <f t="shared" si="35"/>
        <v>205</v>
      </c>
      <c r="B214" s="8">
        <f t="shared" si="31"/>
        <v>211379.8</v>
      </c>
      <c r="C214" s="8">
        <f t="shared" si="27"/>
        <v>1233.05</v>
      </c>
      <c r="D214" s="8">
        <f t="shared" si="32"/>
        <v>834.41000000000008</v>
      </c>
      <c r="E214" s="15">
        <f t="shared" si="28"/>
        <v>2067.46</v>
      </c>
      <c r="F214" s="8" t="str">
        <f t="shared" si="33"/>
        <v/>
      </c>
      <c r="G214" s="80">
        <f t="shared" si="34"/>
        <v>2067.46</v>
      </c>
      <c r="H214" s="21">
        <v>0</v>
      </c>
      <c r="V214" s="8">
        <f t="shared" si="29"/>
        <v>0</v>
      </c>
      <c r="W214" s="1">
        <f t="shared" si="30"/>
        <v>1</v>
      </c>
    </row>
    <row r="215" spans="1:23" ht="15.6" x14ac:dyDescent="0.3">
      <c r="A215" s="4">
        <f t="shared" si="35"/>
        <v>206</v>
      </c>
      <c r="B215" s="8">
        <f t="shared" si="31"/>
        <v>210545.39</v>
      </c>
      <c r="C215" s="8">
        <f t="shared" si="27"/>
        <v>1228.18</v>
      </c>
      <c r="D215" s="8">
        <f t="shared" si="32"/>
        <v>839.28</v>
      </c>
      <c r="E215" s="15">
        <f t="shared" si="28"/>
        <v>2067.46</v>
      </c>
      <c r="F215" s="8" t="str">
        <f t="shared" si="33"/>
        <v/>
      </c>
      <c r="G215" s="80">
        <f t="shared" si="34"/>
        <v>2067.46</v>
      </c>
      <c r="H215" s="21">
        <v>0</v>
      </c>
      <c r="V215" s="8">
        <f t="shared" si="29"/>
        <v>0</v>
      </c>
      <c r="W215" s="1">
        <f t="shared" si="30"/>
        <v>1</v>
      </c>
    </row>
    <row r="216" spans="1:23" ht="15.6" x14ac:dyDescent="0.3">
      <c r="A216" s="4">
        <f t="shared" si="35"/>
        <v>207</v>
      </c>
      <c r="B216" s="8">
        <f t="shared" si="31"/>
        <v>209706.11</v>
      </c>
      <c r="C216" s="8">
        <f t="shared" si="27"/>
        <v>1223.29</v>
      </c>
      <c r="D216" s="8">
        <f t="shared" si="32"/>
        <v>844.17000000000007</v>
      </c>
      <c r="E216" s="15">
        <f t="shared" si="28"/>
        <v>2067.46</v>
      </c>
      <c r="F216" s="8" t="str">
        <f t="shared" si="33"/>
        <v/>
      </c>
      <c r="G216" s="80">
        <f t="shared" si="34"/>
        <v>2067.46</v>
      </c>
      <c r="H216" s="21">
        <v>0</v>
      </c>
      <c r="V216" s="8">
        <f t="shared" si="29"/>
        <v>0</v>
      </c>
      <c r="W216" s="1">
        <f t="shared" si="30"/>
        <v>1</v>
      </c>
    </row>
    <row r="217" spans="1:23" ht="15.6" x14ac:dyDescent="0.3">
      <c r="A217" s="4">
        <f t="shared" si="35"/>
        <v>208</v>
      </c>
      <c r="B217" s="8">
        <f t="shared" si="31"/>
        <v>208861.94</v>
      </c>
      <c r="C217" s="8">
        <f t="shared" si="27"/>
        <v>1218.3599999999999</v>
      </c>
      <c r="D217" s="8">
        <f t="shared" si="32"/>
        <v>849.10000000000014</v>
      </c>
      <c r="E217" s="15">
        <f t="shared" si="28"/>
        <v>2067.46</v>
      </c>
      <c r="F217" s="8" t="str">
        <f t="shared" si="33"/>
        <v/>
      </c>
      <c r="G217" s="80">
        <f t="shared" si="34"/>
        <v>2067.46</v>
      </c>
      <c r="H217" s="21">
        <v>0</v>
      </c>
      <c r="V217" s="8">
        <f t="shared" si="29"/>
        <v>0</v>
      </c>
      <c r="W217" s="1">
        <f t="shared" si="30"/>
        <v>1</v>
      </c>
    </row>
    <row r="218" spans="1:23" ht="15.6" x14ac:dyDescent="0.3">
      <c r="A218" s="4">
        <f t="shared" si="35"/>
        <v>209</v>
      </c>
      <c r="B218" s="8">
        <f t="shared" si="31"/>
        <v>208012.84</v>
      </c>
      <c r="C218" s="8">
        <f t="shared" si="27"/>
        <v>1213.4100000000001</v>
      </c>
      <c r="D218" s="8">
        <f t="shared" si="32"/>
        <v>854.05</v>
      </c>
      <c r="E218" s="15">
        <f t="shared" si="28"/>
        <v>2067.46</v>
      </c>
      <c r="F218" s="8" t="str">
        <f t="shared" si="33"/>
        <v/>
      </c>
      <c r="G218" s="80">
        <f t="shared" si="34"/>
        <v>2067.46</v>
      </c>
      <c r="H218" s="21">
        <v>0</v>
      </c>
      <c r="V218" s="8">
        <f t="shared" si="29"/>
        <v>0</v>
      </c>
      <c r="W218" s="1">
        <f t="shared" si="30"/>
        <v>1</v>
      </c>
    </row>
    <row r="219" spans="1:23" ht="15.6" x14ac:dyDescent="0.3">
      <c r="A219" s="4">
        <f t="shared" si="35"/>
        <v>210</v>
      </c>
      <c r="B219" s="8">
        <f t="shared" si="31"/>
        <v>207158.79</v>
      </c>
      <c r="C219" s="8">
        <f t="shared" si="27"/>
        <v>1208.43</v>
      </c>
      <c r="D219" s="8">
        <f t="shared" si="32"/>
        <v>859.03</v>
      </c>
      <c r="E219" s="15">
        <f t="shared" si="28"/>
        <v>2067.46</v>
      </c>
      <c r="F219" s="8" t="str">
        <f t="shared" si="33"/>
        <v/>
      </c>
      <c r="G219" s="80">
        <f t="shared" si="34"/>
        <v>2067.46</v>
      </c>
      <c r="H219" s="21">
        <v>0</v>
      </c>
      <c r="V219" s="8">
        <f t="shared" si="29"/>
        <v>0</v>
      </c>
      <c r="W219" s="1">
        <f t="shared" si="30"/>
        <v>1</v>
      </c>
    </row>
    <row r="220" spans="1:23" ht="15.6" x14ac:dyDescent="0.3">
      <c r="A220" s="4">
        <f t="shared" si="35"/>
        <v>211</v>
      </c>
      <c r="B220" s="8">
        <f t="shared" si="31"/>
        <v>206299.76</v>
      </c>
      <c r="C220" s="8">
        <f t="shared" si="27"/>
        <v>1203.42</v>
      </c>
      <c r="D220" s="8">
        <f t="shared" si="32"/>
        <v>864.04</v>
      </c>
      <c r="E220" s="15">
        <f t="shared" si="28"/>
        <v>2067.46</v>
      </c>
      <c r="F220" s="8" t="str">
        <f t="shared" si="33"/>
        <v/>
      </c>
      <c r="G220" s="80">
        <f t="shared" si="34"/>
        <v>2067.46</v>
      </c>
      <c r="H220" s="21">
        <v>0</v>
      </c>
      <c r="V220" s="8">
        <f t="shared" si="29"/>
        <v>0</v>
      </c>
      <c r="W220" s="1">
        <f t="shared" si="30"/>
        <v>1</v>
      </c>
    </row>
    <row r="221" spans="1:23" ht="15.6" x14ac:dyDescent="0.3">
      <c r="A221" s="4">
        <f t="shared" si="35"/>
        <v>212</v>
      </c>
      <c r="B221" s="8">
        <f t="shared" si="31"/>
        <v>205435.72</v>
      </c>
      <c r="C221" s="8">
        <f t="shared" si="27"/>
        <v>1198.3800000000001</v>
      </c>
      <c r="D221" s="8">
        <f t="shared" si="32"/>
        <v>869.07999999999993</v>
      </c>
      <c r="E221" s="15">
        <f t="shared" si="28"/>
        <v>2067.46</v>
      </c>
      <c r="F221" s="8" t="str">
        <f t="shared" si="33"/>
        <v/>
      </c>
      <c r="G221" s="80">
        <f t="shared" si="34"/>
        <v>2067.46</v>
      </c>
      <c r="H221" s="21">
        <v>0</v>
      </c>
      <c r="V221" s="8">
        <f t="shared" si="29"/>
        <v>0</v>
      </c>
      <c r="W221" s="1">
        <f t="shared" si="30"/>
        <v>1</v>
      </c>
    </row>
    <row r="222" spans="1:23" ht="15.6" x14ac:dyDescent="0.3">
      <c r="A222" s="4">
        <f t="shared" si="35"/>
        <v>213</v>
      </c>
      <c r="B222" s="8">
        <f t="shared" si="31"/>
        <v>204566.64</v>
      </c>
      <c r="C222" s="8">
        <f t="shared" si="27"/>
        <v>1193.31</v>
      </c>
      <c r="D222" s="8">
        <f t="shared" si="32"/>
        <v>874.15000000000009</v>
      </c>
      <c r="E222" s="15">
        <f t="shared" si="28"/>
        <v>2067.46</v>
      </c>
      <c r="F222" s="8" t="str">
        <f t="shared" si="33"/>
        <v/>
      </c>
      <c r="G222" s="80">
        <f t="shared" si="34"/>
        <v>2067.46</v>
      </c>
      <c r="H222" s="21">
        <v>0</v>
      </c>
      <c r="V222" s="8">
        <f t="shared" si="29"/>
        <v>0</v>
      </c>
      <c r="W222" s="1">
        <f t="shared" si="30"/>
        <v>1</v>
      </c>
    </row>
    <row r="223" spans="1:23" ht="15.6" x14ac:dyDescent="0.3">
      <c r="A223" s="4">
        <f t="shared" si="35"/>
        <v>214</v>
      </c>
      <c r="B223" s="8">
        <f t="shared" si="31"/>
        <v>203692.49</v>
      </c>
      <c r="C223" s="8">
        <f t="shared" si="27"/>
        <v>1188.21</v>
      </c>
      <c r="D223" s="8">
        <f t="shared" si="32"/>
        <v>879.25</v>
      </c>
      <c r="E223" s="15">
        <f t="shared" si="28"/>
        <v>2067.46</v>
      </c>
      <c r="F223" s="8" t="str">
        <f t="shared" si="33"/>
        <v/>
      </c>
      <c r="G223" s="80">
        <f t="shared" si="34"/>
        <v>2067.46</v>
      </c>
      <c r="H223" s="21">
        <v>0</v>
      </c>
      <c r="V223" s="8">
        <f t="shared" si="29"/>
        <v>0</v>
      </c>
      <c r="W223" s="1">
        <f t="shared" si="30"/>
        <v>1</v>
      </c>
    </row>
    <row r="224" spans="1:23" ht="15.6" x14ac:dyDescent="0.3">
      <c r="A224" s="4">
        <f t="shared" si="35"/>
        <v>215</v>
      </c>
      <c r="B224" s="8">
        <f t="shared" si="31"/>
        <v>202813.24</v>
      </c>
      <c r="C224" s="8">
        <f t="shared" si="27"/>
        <v>1183.08</v>
      </c>
      <c r="D224" s="8">
        <f t="shared" si="32"/>
        <v>884.38000000000011</v>
      </c>
      <c r="E224" s="15">
        <f t="shared" si="28"/>
        <v>2067.46</v>
      </c>
      <c r="F224" s="8" t="str">
        <f t="shared" si="33"/>
        <v/>
      </c>
      <c r="G224" s="80">
        <f t="shared" si="34"/>
        <v>2067.46</v>
      </c>
      <c r="H224" s="21">
        <v>0</v>
      </c>
      <c r="V224" s="8">
        <f t="shared" si="29"/>
        <v>0</v>
      </c>
      <c r="W224" s="1">
        <f t="shared" si="30"/>
        <v>1</v>
      </c>
    </row>
    <row r="225" spans="1:23" ht="15.6" x14ac:dyDescent="0.3">
      <c r="A225" s="4">
        <f t="shared" si="35"/>
        <v>216</v>
      </c>
      <c r="B225" s="8">
        <f t="shared" si="31"/>
        <v>201928.86</v>
      </c>
      <c r="C225" s="8">
        <f t="shared" si="27"/>
        <v>1177.92</v>
      </c>
      <c r="D225" s="8">
        <f t="shared" si="32"/>
        <v>889.54</v>
      </c>
      <c r="E225" s="15">
        <f t="shared" si="28"/>
        <v>2067.46</v>
      </c>
      <c r="F225" s="8" t="str">
        <f t="shared" si="33"/>
        <v/>
      </c>
      <c r="G225" s="80">
        <f t="shared" si="34"/>
        <v>2067.46</v>
      </c>
      <c r="H225" s="21">
        <v>0</v>
      </c>
      <c r="V225" s="8">
        <f t="shared" si="29"/>
        <v>0</v>
      </c>
      <c r="W225" s="1">
        <f t="shared" si="30"/>
        <v>1</v>
      </c>
    </row>
    <row r="226" spans="1:23" ht="15.6" x14ac:dyDescent="0.3">
      <c r="A226" s="4">
        <f t="shared" si="35"/>
        <v>217</v>
      </c>
      <c r="B226" s="8">
        <f t="shared" si="31"/>
        <v>201039.32</v>
      </c>
      <c r="C226" s="8">
        <f t="shared" si="27"/>
        <v>1172.73</v>
      </c>
      <c r="D226" s="8">
        <f t="shared" si="32"/>
        <v>894.73</v>
      </c>
      <c r="E226" s="15">
        <f t="shared" si="28"/>
        <v>2067.46</v>
      </c>
      <c r="F226" s="8" t="str">
        <f t="shared" si="33"/>
        <v/>
      </c>
      <c r="G226" s="80">
        <f t="shared" si="34"/>
        <v>2067.46</v>
      </c>
      <c r="H226" s="21">
        <v>0</v>
      </c>
      <c r="V226" s="8">
        <f t="shared" si="29"/>
        <v>0</v>
      </c>
      <c r="W226" s="1">
        <f t="shared" si="30"/>
        <v>1</v>
      </c>
    </row>
    <row r="227" spans="1:23" ht="15.6" x14ac:dyDescent="0.3">
      <c r="A227" s="4">
        <f t="shared" si="35"/>
        <v>218</v>
      </c>
      <c r="B227" s="8">
        <f t="shared" si="31"/>
        <v>200144.59</v>
      </c>
      <c r="C227" s="8">
        <f t="shared" si="27"/>
        <v>1167.51</v>
      </c>
      <c r="D227" s="8">
        <f t="shared" si="32"/>
        <v>899.95</v>
      </c>
      <c r="E227" s="15">
        <f t="shared" si="28"/>
        <v>2067.46</v>
      </c>
      <c r="F227" s="8" t="str">
        <f t="shared" si="33"/>
        <v/>
      </c>
      <c r="G227" s="80">
        <f t="shared" si="34"/>
        <v>2067.46</v>
      </c>
      <c r="H227" s="21">
        <v>0</v>
      </c>
      <c r="V227" s="8">
        <f t="shared" si="29"/>
        <v>0</v>
      </c>
      <c r="W227" s="1">
        <f t="shared" si="30"/>
        <v>1</v>
      </c>
    </row>
    <row r="228" spans="1:23" ht="15.6" x14ac:dyDescent="0.3">
      <c r="A228" s="4">
        <f t="shared" si="35"/>
        <v>219</v>
      </c>
      <c r="B228" s="8">
        <f t="shared" si="31"/>
        <v>199244.64</v>
      </c>
      <c r="C228" s="8">
        <f t="shared" si="27"/>
        <v>1162.26</v>
      </c>
      <c r="D228" s="8">
        <f t="shared" si="32"/>
        <v>905.2</v>
      </c>
      <c r="E228" s="15">
        <f t="shared" si="28"/>
        <v>2067.46</v>
      </c>
      <c r="F228" s="8" t="str">
        <f t="shared" si="33"/>
        <v/>
      </c>
      <c r="G228" s="80">
        <f t="shared" si="34"/>
        <v>2067.46</v>
      </c>
      <c r="H228" s="21">
        <v>0</v>
      </c>
      <c r="V228" s="8">
        <f t="shared" si="29"/>
        <v>0</v>
      </c>
      <c r="W228" s="1">
        <f t="shared" si="30"/>
        <v>1</v>
      </c>
    </row>
    <row r="229" spans="1:23" ht="15.6" x14ac:dyDescent="0.3">
      <c r="A229" s="4">
        <f t="shared" si="35"/>
        <v>220</v>
      </c>
      <c r="B229" s="8">
        <f t="shared" si="31"/>
        <v>198339.44</v>
      </c>
      <c r="C229" s="8">
        <f t="shared" si="27"/>
        <v>1156.98</v>
      </c>
      <c r="D229" s="8">
        <f t="shared" si="32"/>
        <v>910.48</v>
      </c>
      <c r="E229" s="15">
        <f t="shared" si="28"/>
        <v>2067.46</v>
      </c>
      <c r="F229" s="8" t="str">
        <f t="shared" si="33"/>
        <v/>
      </c>
      <c r="G229" s="80">
        <f t="shared" si="34"/>
        <v>2067.46</v>
      </c>
      <c r="H229" s="21">
        <v>0</v>
      </c>
      <c r="V229" s="8">
        <f t="shared" si="29"/>
        <v>0</v>
      </c>
      <c r="W229" s="1">
        <f t="shared" si="30"/>
        <v>1</v>
      </c>
    </row>
    <row r="230" spans="1:23" ht="15.6" x14ac:dyDescent="0.3">
      <c r="A230" s="4">
        <f t="shared" si="35"/>
        <v>221</v>
      </c>
      <c r="B230" s="8">
        <f t="shared" si="31"/>
        <v>197428.96</v>
      </c>
      <c r="C230" s="8">
        <f t="shared" si="27"/>
        <v>1151.67</v>
      </c>
      <c r="D230" s="8">
        <f t="shared" si="32"/>
        <v>915.79</v>
      </c>
      <c r="E230" s="15">
        <f t="shared" si="28"/>
        <v>2067.46</v>
      </c>
      <c r="F230" s="8" t="str">
        <f t="shared" si="33"/>
        <v/>
      </c>
      <c r="G230" s="80">
        <f t="shared" si="34"/>
        <v>2067.46</v>
      </c>
      <c r="H230" s="21">
        <v>0</v>
      </c>
      <c r="V230" s="8">
        <f t="shared" si="29"/>
        <v>0</v>
      </c>
      <c r="W230" s="1">
        <f t="shared" si="30"/>
        <v>1</v>
      </c>
    </row>
    <row r="231" spans="1:23" ht="15.6" x14ac:dyDescent="0.3">
      <c r="A231" s="4">
        <f t="shared" si="35"/>
        <v>222</v>
      </c>
      <c r="B231" s="8">
        <f t="shared" si="31"/>
        <v>196513.17</v>
      </c>
      <c r="C231" s="8">
        <f t="shared" si="27"/>
        <v>1146.33</v>
      </c>
      <c r="D231" s="8">
        <f t="shared" si="32"/>
        <v>921.13000000000011</v>
      </c>
      <c r="E231" s="15">
        <f t="shared" si="28"/>
        <v>2067.46</v>
      </c>
      <c r="F231" s="8" t="str">
        <f t="shared" si="33"/>
        <v/>
      </c>
      <c r="G231" s="80">
        <f t="shared" si="34"/>
        <v>2067.46</v>
      </c>
      <c r="H231" s="21">
        <v>0</v>
      </c>
      <c r="V231" s="8">
        <f t="shared" si="29"/>
        <v>0</v>
      </c>
      <c r="W231" s="1">
        <f t="shared" si="30"/>
        <v>1</v>
      </c>
    </row>
    <row r="232" spans="1:23" ht="15.6" x14ac:dyDescent="0.3">
      <c r="A232" s="4">
        <f t="shared" si="35"/>
        <v>223</v>
      </c>
      <c r="B232" s="8">
        <f t="shared" si="31"/>
        <v>195592.04</v>
      </c>
      <c r="C232" s="8">
        <f t="shared" si="27"/>
        <v>1140.95</v>
      </c>
      <c r="D232" s="8">
        <f t="shared" si="32"/>
        <v>926.51</v>
      </c>
      <c r="E232" s="15">
        <f t="shared" si="28"/>
        <v>2067.46</v>
      </c>
      <c r="F232" s="8" t="str">
        <f t="shared" si="33"/>
        <v/>
      </c>
      <c r="G232" s="80">
        <f t="shared" si="34"/>
        <v>2067.46</v>
      </c>
      <c r="H232" s="21">
        <v>0</v>
      </c>
      <c r="V232" s="8">
        <f t="shared" si="29"/>
        <v>0</v>
      </c>
      <c r="W232" s="1">
        <f t="shared" si="30"/>
        <v>1</v>
      </c>
    </row>
    <row r="233" spans="1:23" ht="15.6" x14ac:dyDescent="0.3">
      <c r="A233" s="4">
        <f t="shared" si="35"/>
        <v>224</v>
      </c>
      <c r="B233" s="8">
        <f t="shared" si="31"/>
        <v>194665.53</v>
      </c>
      <c r="C233" s="8">
        <f t="shared" si="27"/>
        <v>1135.55</v>
      </c>
      <c r="D233" s="8">
        <f t="shared" si="32"/>
        <v>931.91000000000008</v>
      </c>
      <c r="E233" s="15">
        <f t="shared" si="28"/>
        <v>2067.46</v>
      </c>
      <c r="F233" s="8" t="str">
        <f t="shared" si="33"/>
        <v/>
      </c>
      <c r="G233" s="80">
        <f t="shared" si="34"/>
        <v>2067.46</v>
      </c>
      <c r="H233" s="21">
        <v>0</v>
      </c>
      <c r="V233" s="8">
        <f t="shared" si="29"/>
        <v>0</v>
      </c>
      <c r="W233" s="1">
        <f t="shared" si="30"/>
        <v>1</v>
      </c>
    </row>
    <row r="234" spans="1:23" ht="15.6" x14ac:dyDescent="0.3">
      <c r="A234" s="4">
        <f t="shared" si="35"/>
        <v>225</v>
      </c>
      <c r="B234" s="8">
        <f t="shared" si="31"/>
        <v>193733.62</v>
      </c>
      <c r="C234" s="8">
        <f t="shared" si="27"/>
        <v>1130.1099999999999</v>
      </c>
      <c r="D234" s="8">
        <f t="shared" si="32"/>
        <v>937.35000000000014</v>
      </c>
      <c r="E234" s="15">
        <f t="shared" si="28"/>
        <v>2067.46</v>
      </c>
      <c r="F234" s="8" t="str">
        <f t="shared" si="33"/>
        <v/>
      </c>
      <c r="G234" s="80">
        <f t="shared" si="34"/>
        <v>2067.46</v>
      </c>
      <c r="H234" s="21">
        <v>0</v>
      </c>
      <c r="V234" s="8">
        <f t="shared" si="29"/>
        <v>0</v>
      </c>
      <c r="W234" s="1">
        <f t="shared" si="30"/>
        <v>1</v>
      </c>
    </row>
    <row r="235" spans="1:23" ht="15.6" x14ac:dyDescent="0.3">
      <c r="A235" s="4">
        <f t="shared" si="35"/>
        <v>226</v>
      </c>
      <c r="B235" s="8">
        <f t="shared" si="31"/>
        <v>192796.27</v>
      </c>
      <c r="C235" s="8">
        <f t="shared" si="27"/>
        <v>1124.6400000000001</v>
      </c>
      <c r="D235" s="8">
        <f t="shared" si="32"/>
        <v>942.81999999999994</v>
      </c>
      <c r="E235" s="15">
        <f t="shared" si="28"/>
        <v>2067.46</v>
      </c>
      <c r="F235" s="8" t="str">
        <f t="shared" si="33"/>
        <v/>
      </c>
      <c r="G235" s="80">
        <f t="shared" si="34"/>
        <v>2067.46</v>
      </c>
      <c r="H235" s="21">
        <v>0</v>
      </c>
      <c r="V235" s="8">
        <f t="shared" si="29"/>
        <v>0</v>
      </c>
      <c r="W235" s="1">
        <f t="shared" si="30"/>
        <v>1</v>
      </c>
    </row>
    <row r="236" spans="1:23" ht="15.6" x14ac:dyDescent="0.3">
      <c r="A236" s="4">
        <f t="shared" si="35"/>
        <v>227</v>
      </c>
      <c r="B236" s="8">
        <f t="shared" si="31"/>
        <v>191853.45</v>
      </c>
      <c r="C236" s="8">
        <f t="shared" si="27"/>
        <v>1119.1500000000001</v>
      </c>
      <c r="D236" s="8">
        <f t="shared" si="32"/>
        <v>948.31</v>
      </c>
      <c r="E236" s="15">
        <f t="shared" si="28"/>
        <v>2067.46</v>
      </c>
      <c r="F236" s="8" t="str">
        <f t="shared" si="33"/>
        <v/>
      </c>
      <c r="G236" s="80">
        <f t="shared" si="34"/>
        <v>2067.46</v>
      </c>
      <c r="H236" s="21">
        <v>0</v>
      </c>
      <c r="V236" s="8">
        <f t="shared" si="29"/>
        <v>0</v>
      </c>
      <c r="W236" s="1">
        <f t="shared" si="30"/>
        <v>1</v>
      </c>
    </row>
    <row r="237" spans="1:23" ht="15.6" x14ac:dyDescent="0.3">
      <c r="A237" s="4">
        <f t="shared" si="35"/>
        <v>228</v>
      </c>
      <c r="B237" s="8">
        <f t="shared" si="31"/>
        <v>190905.14</v>
      </c>
      <c r="C237" s="8">
        <f t="shared" si="27"/>
        <v>1113.6099999999999</v>
      </c>
      <c r="D237" s="8">
        <f t="shared" si="32"/>
        <v>953.85000000000014</v>
      </c>
      <c r="E237" s="15">
        <f t="shared" si="28"/>
        <v>2067.46</v>
      </c>
      <c r="F237" s="8" t="str">
        <f t="shared" si="33"/>
        <v/>
      </c>
      <c r="G237" s="80">
        <f t="shared" si="34"/>
        <v>2067.46</v>
      </c>
      <c r="H237" s="21">
        <v>0</v>
      </c>
      <c r="V237" s="8">
        <f t="shared" si="29"/>
        <v>0</v>
      </c>
      <c r="W237" s="1">
        <f t="shared" si="30"/>
        <v>1</v>
      </c>
    </row>
    <row r="238" spans="1:23" ht="15.6" x14ac:dyDescent="0.3">
      <c r="A238" s="4">
        <f t="shared" si="35"/>
        <v>229</v>
      </c>
      <c r="B238" s="8">
        <f t="shared" si="31"/>
        <v>189951.29</v>
      </c>
      <c r="C238" s="8">
        <f t="shared" si="27"/>
        <v>1108.05</v>
      </c>
      <c r="D238" s="8">
        <f t="shared" si="32"/>
        <v>959.41000000000008</v>
      </c>
      <c r="E238" s="15">
        <f t="shared" si="28"/>
        <v>2067.46</v>
      </c>
      <c r="F238" s="8" t="str">
        <f t="shared" si="33"/>
        <v/>
      </c>
      <c r="G238" s="80">
        <f t="shared" si="34"/>
        <v>2067.46</v>
      </c>
      <c r="H238" s="21">
        <v>0</v>
      </c>
      <c r="V238" s="8">
        <f t="shared" si="29"/>
        <v>0</v>
      </c>
      <c r="W238" s="1">
        <f t="shared" si="30"/>
        <v>1</v>
      </c>
    </row>
    <row r="239" spans="1:23" ht="15.6" x14ac:dyDescent="0.3">
      <c r="A239" s="4">
        <f t="shared" si="35"/>
        <v>230</v>
      </c>
      <c r="B239" s="8">
        <f t="shared" si="31"/>
        <v>188991.88</v>
      </c>
      <c r="C239" s="8">
        <f t="shared" si="27"/>
        <v>1102.45</v>
      </c>
      <c r="D239" s="8">
        <f t="shared" si="32"/>
        <v>965.01</v>
      </c>
      <c r="E239" s="15">
        <f t="shared" si="28"/>
        <v>2067.46</v>
      </c>
      <c r="F239" s="8" t="str">
        <f t="shared" si="33"/>
        <v/>
      </c>
      <c r="G239" s="80">
        <f t="shared" si="34"/>
        <v>2067.46</v>
      </c>
      <c r="H239" s="21">
        <v>0</v>
      </c>
      <c r="V239" s="8">
        <f t="shared" si="29"/>
        <v>0</v>
      </c>
      <c r="W239" s="1">
        <f t="shared" si="30"/>
        <v>1</v>
      </c>
    </row>
    <row r="240" spans="1:23" ht="15.6" x14ac:dyDescent="0.3">
      <c r="A240" s="4">
        <f t="shared" si="35"/>
        <v>231</v>
      </c>
      <c r="B240" s="8">
        <f t="shared" si="31"/>
        <v>188026.87</v>
      </c>
      <c r="C240" s="8">
        <f t="shared" si="27"/>
        <v>1096.82</v>
      </c>
      <c r="D240" s="8">
        <f t="shared" si="32"/>
        <v>970.6400000000001</v>
      </c>
      <c r="E240" s="15">
        <f t="shared" si="28"/>
        <v>2067.46</v>
      </c>
      <c r="F240" s="8" t="str">
        <f t="shared" si="33"/>
        <v/>
      </c>
      <c r="G240" s="80">
        <f t="shared" si="34"/>
        <v>2067.46</v>
      </c>
      <c r="H240" s="21">
        <v>0</v>
      </c>
      <c r="V240" s="8">
        <f t="shared" si="29"/>
        <v>0</v>
      </c>
      <c r="W240" s="1">
        <f t="shared" si="30"/>
        <v>1</v>
      </c>
    </row>
    <row r="241" spans="1:23" ht="15.6" x14ac:dyDescent="0.3">
      <c r="A241" s="4">
        <f t="shared" si="35"/>
        <v>232</v>
      </c>
      <c r="B241" s="8">
        <f t="shared" si="31"/>
        <v>187056.23</v>
      </c>
      <c r="C241" s="8">
        <f t="shared" si="27"/>
        <v>1091.1600000000001</v>
      </c>
      <c r="D241" s="8">
        <f t="shared" si="32"/>
        <v>976.3</v>
      </c>
      <c r="E241" s="15">
        <f t="shared" si="28"/>
        <v>2067.46</v>
      </c>
      <c r="F241" s="8" t="str">
        <f t="shared" si="33"/>
        <v/>
      </c>
      <c r="G241" s="80">
        <f t="shared" si="34"/>
        <v>2067.46</v>
      </c>
      <c r="H241" s="21">
        <v>0</v>
      </c>
      <c r="V241" s="8">
        <f t="shared" si="29"/>
        <v>0</v>
      </c>
      <c r="W241" s="1">
        <f t="shared" si="30"/>
        <v>1</v>
      </c>
    </row>
    <row r="242" spans="1:23" ht="15.6" x14ac:dyDescent="0.3">
      <c r="A242" s="4">
        <f t="shared" si="35"/>
        <v>233</v>
      </c>
      <c r="B242" s="8">
        <f t="shared" si="31"/>
        <v>186079.93</v>
      </c>
      <c r="C242" s="8">
        <f t="shared" si="27"/>
        <v>1085.47</v>
      </c>
      <c r="D242" s="8">
        <f t="shared" si="32"/>
        <v>981.99</v>
      </c>
      <c r="E242" s="15">
        <f t="shared" si="28"/>
        <v>2067.46</v>
      </c>
      <c r="F242" s="8" t="str">
        <f t="shared" si="33"/>
        <v/>
      </c>
      <c r="G242" s="80">
        <f t="shared" si="34"/>
        <v>2067.46</v>
      </c>
      <c r="H242" s="21">
        <v>0</v>
      </c>
      <c r="V242" s="8">
        <f t="shared" si="29"/>
        <v>0</v>
      </c>
      <c r="W242" s="1">
        <f t="shared" si="30"/>
        <v>1</v>
      </c>
    </row>
    <row r="243" spans="1:23" ht="15.6" x14ac:dyDescent="0.3">
      <c r="A243" s="4">
        <f t="shared" si="35"/>
        <v>234</v>
      </c>
      <c r="B243" s="8">
        <f t="shared" si="31"/>
        <v>185097.94</v>
      </c>
      <c r="C243" s="8">
        <f t="shared" si="27"/>
        <v>1079.74</v>
      </c>
      <c r="D243" s="8">
        <f t="shared" si="32"/>
        <v>987.72</v>
      </c>
      <c r="E243" s="15">
        <f t="shared" si="28"/>
        <v>2067.46</v>
      </c>
      <c r="F243" s="8" t="str">
        <f t="shared" si="33"/>
        <v/>
      </c>
      <c r="G243" s="80">
        <f t="shared" si="34"/>
        <v>2067.46</v>
      </c>
      <c r="H243" s="21">
        <v>0</v>
      </c>
      <c r="V243" s="8">
        <f t="shared" si="29"/>
        <v>0</v>
      </c>
      <c r="W243" s="1">
        <f t="shared" si="30"/>
        <v>1</v>
      </c>
    </row>
    <row r="244" spans="1:23" ht="15.6" x14ac:dyDescent="0.3">
      <c r="A244" s="4">
        <f t="shared" si="35"/>
        <v>235</v>
      </c>
      <c r="B244" s="8">
        <f t="shared" si="31"/>
        <v>184110.22</v>
      </c>
      <c r="C244" s="8">
        <f t="shared" si="27"/>
        <v>1073.98</v>
      </c>
      <c r="D244" s="8">
        <f t="shared" si="32"/>
        <v>993.48</v>
      </c>
      <c r="E244" s="15">
        <f t="shared" si="28"/>
        <v>2067.46</v>
      </c>
      <c r="F244" s="8" t="str">
        <f t="shared" si="33"/>
        <v/>
      </c>
      <c r="G244" s="80">
        <f t="shared" si="34"/>
        <v>2067.46</v>
      </c>
      <c r="H244" s="21">
        <v>0</v>
      </c>
      <c r="V244" s="8">
        <f t="shared" si="29"/>
        <v>0</v>
      </c>
      <c r="W244" s="1">
        <f t="shared" si="30"/>
        <v>1</v>
      </c>
    </row>
    <row r="245" spans="1:23" ht="15.6" x14ac:dyDescent="0.3">
      <c r="A245" s="4">
        <f t="shared" si="35"/>
        <v>236</v>
      </c>
      <c r="B245" s="8">
        <f t="shared" si="31"/>
        <v>183116.74</v>
      </c>
      <c r="C245" s="8">
        <f t="shared" si="27"/>
        <v>1068.18</v>
      </c>
      <c r="D245" s="8">
        <f t="shared" si="32"/>
        <v>999.28</v>
      </c>
      <c r="E245" s="15">
        <f t="shared" si="28"/>
        <v>2067.46</v>
      </c>
      <c r="F245" s="8" t="str">
        <f t="shared" si="33"/>
        <v/>
      </c>
      <c r="G245" s="80">
        <f t="shared" si="34"/>
        <v>2067.46</v>
      </c>
      <c r="H245" s="21">
        <v>0</v>
      </c>
      <c r="V245" s="8">
        <f t="shared" si="29"/>
        <v>0</v>
      </c>
      <c r="W245" s="1">
        <f t="shared" si="30"/>
        <v>1</v>
      </c>
    </row>
    <row r="246" spans="1:23" ht="15.6" x14ac:dyDescent="0.3">
      <c r="A246" s="4">
        <f t="shared" si="35"/>
        <v>237</v>
      </c>
      <c r="B246" s="8">
        <f t="shared" si="31"/>
        <v>182117.46</v>
      </c>
      <c r="C246" s="8">
        <f t="shared" si="27"/>
        <v>1062.3499999999999</v>
      </c>
      <c r="D246" s="8">
        <f t="shared" si="32"/>
        <v>1005.1100000000001</v>
      </c>
      <c r="E246" s="15">
        <f t="shared" si="28"/>
        <v>2067.46</v>
      </c>
      <c r="F246" s="8" t="str">
        <f t="shared" si="33"/>
        <v/>
      </c>
      <c r="G246" s="80">
        <f t="shared" si="34"/>
        <v>2067.46</v>
      </c>
      <c r="H246" s="21">
        <v>0</v>
      </c>
      <c r="V246" s="8">
        <f t="shared" si="29"/>
        <v>0</v>
      </c>
      <c r="W246" s="1">
        <f t="shared" si="30"/>
        <v>1</v>
      </c>
    </row>
    <row r="247" spans="1:23" ht="15.6" x14ac:dyDescent="0.3">
      <c r="A247" s="4">
        <f t="shared" si="35"/>
        <v>238</v>
      </c>
      <c r="B247" s="8">
        <f t="shared" si="31"/>
        <v>181112.35</v>
      </c>
      <c r="C247" s="8">
        <f t="shared" si="27"/>
        <v>1056.49</v>
      </c>
      <c r="D247" s="8">
        <f t="shared" si="32"/>
        <v>1010.97</v>
      </c>
      <c r="E247" s="15">
        <f t="shared" si="28"/>
        <v>2067.46</v>
      </c>
      <c r="F247" s="8" t="str">
        <f t="shared" si="33"/>
        <v/>
      </c>
      <c r="G247" s="80">
        <f t="shared" si="34"/>
        <v>2067.46</v>
      </c>
      <c r="H247" s="21">
        <v>0</v>
      </c>
      <c r="V247" s="8">
        <f t="shared" si="29"/>
        <v>0</v>
      </c>
      <c r="W247" s="1">
        <f t="shared" si="30"/>
        <v>1</v>
      </c>
    </row>
    <row r="248" spans="1:23" ht="15.6" x14ac:dyDescent="0.3">
      <c r="A248" s="4">
        <f t="shared" si="35"/>
        <v>239</v>
      </c>
      <c r="B248" s="8">
        <f t="shared" si="31"/>
        <v>180101.38</v>
      </c>
      <c r="C248" s="8">
        <f t="shared" si="27"/>
        <v>1050.5899999999999</v>
      </c>
      <c r="D248" s="8">
        <f t="shared" si="32"/>
        <v>1016.8700000000001</v>
      </c>
      <c r="E248" s="15">
        <f t="shared" si="28"/>
        <v>2067.46</v>
      </c>
      <c r="F248" s="8" t="str">
        <f t="shared" si="33"/>
        <v/>
      </c>
      <c r="G248" s="80">
        <f t="shared" si="34"/>
        <v>2067.46</v>
      </c>
      <c r="H248" s="21">
        <v>0</v>
      </c>
      <c r="V248" s="8">
        <f t="shared" si="29"/>
        <v>0</v>
      </c>
      <c r="W248" s="1">
        <f t="shared" si="30"/>
        <v>1</v>
      </c>
    </row>
    <row r="249" spans="1:23" ht="15.6" x14ac:dyDescent="0.3">
      <c r="A249" s="4">
        <f t="shared" si="35"/>
        <v>240</v>
      </c>
      <c r="B249" s="8">
        <f t="shared" si="31"/>
        <v>179084.51</v>
      </c>
      <c r="C249" s="8">
        <f t="shared" si="27"/>
        <v>1044.6600000000001</v>
      </c>
      <c r="D249" s="8">
        <f t="shared" si="32"/>
        <v>1022.8</v>
      </c>
      <c r="E249" s="15">
        <f t="shared" si="28"/>
        <v>2067.46</v>
      </c>
      <c r="F249" s="8" t="str">
        <f t="shared" si="33"/>
        <v/>
      </c>
      <c r="G249" s="80">
        <f t="shared" si="34"/>
        <v>2067.46</v>
      </c>
      <c r="H249" s="21">
        <v>0</v>
      </c>
      <c r="V249" s="8">
        <f t="shared" si="29"/>
        <v>0</v>
      </c>
      <c r="W249" s="1">
        <f t="shared" si="30"/>
        <v>1</v>
      </c>
    </row>
    <row r="250" spans="1:23" ht="15.6" x14ac:dyDescent="0.3">
      <c r="A250" s="4">
        <f t="shared" si="35"/>
        <v>241</v>
      </c>
      <c r="B250" s="8">
        <f t="shared" si="31"/>
        <v>178061.71</v>
      </c>
      <c r="C250" s="8">
        <f t="shared" si="27"/>
        <v>1038.69</v>
      </c>
      <c r="D250" s="8">
        <f t="shared" si="32"/>
        <v>1028.77</v>
      </c>
      <c r="E250" s="15">
        <f t="shared" si="28"/>
        <v>2067.46</v>
      </c>
      <c r="F250" s="8" t="str">
        <f t="shared" si="33"/>
        <v/>
      </c>
      <c r="G250" s="80">
        <f t="shared" si="34"/>
        <v>2067.46</v>
      </c>
      <c r="H250" s="21">
        <v>0</v>
      </c>
      <c r="V250" s="8">
        <f t="shared" si="29"/>
        <v>0</v>
      </c>
      <c r="W250" s="1">
        <f t="shared" si="30"/>
        <v>1</v>
      </c>
    </row>
    <row r="251" spans="1:23" ht="15.6" x14ac:dyDescent="0.3">
      <c r="A251" s="4">
        <f t="shared" si="35"/>
        <v>242</v>
      </c>
      <c r="B251" s="8">
        <f t="shared" si="31"/>
        <v>177032.94</v>
      </c>
      <c r="C251" s="8">
        <f t="shared" si="27"/>
        <v>1032.69</v>
      </c>
      <c r="D251" s="8">
        <f t="shared" si="32"/>
        <v>1034.77</v>
      </c>
      <c r="E251" s="15">
        <f t="shared" si="28"/>
        <v>2067.46</v>
      </c>
      <c r="F251" s="8" t="str">
        <f t="shared" si="33"/>
        <v/>
      </c>
      <c r="G251" s="80">
        <f t="shared" si="34"/>
        <v>2067.46</v>
      </c>
      <c r="H251" s="21">
        <v>0</v>
      </c>
      <c r="V251" s="8">
        <f t="shared" si="29"/>
        <v>0</v>
      </c>
      <c r="W251" s="1">
        <f t="shared" si="30"/>
        <v>1</v>
      </c>
    </row>
    <row r="252" spans="1:23" ht="15.6" x14ac:dyDescent="0.3">
      <c r="A252" s="4">
        <f t="shared" si="35"/>
        <v>243</v>
      </c>
      <c r="B252" s="8">
        <f t="shared" si="31"/>
        <v>175998.17</v>
      </c>
      <c r="C252" s="8">
        <f t="shared" si="27"/>
        <v>1026.6600000000001</v>
      </c>
      <c r="D252" s="8">
        <f t="shared" si="32"/>
        <v>1040.8</v>
      </c>
      <c r="E252" s="15">
        <f t="shared" si="28"/>
        <v>2067.46</v>
      </c>
      <c r="F252" s="8" t="str">
        <f t="shared" si="33"/>
        <v/>
      </c>
      <c r="G252" s="80">
        <f t="shared" si="34"/>
        <v>2067.46</v>
      </c>
      <c r="H252" s="21">
        <v>0</v>
      </c>
      <c r="V252" s="8">
        <f t="shared" si="29"/>
        <v>0</v>
      </c>
      <c r="W252" s="1">
        <f t="shared" si="30"/>
        <v>1</v>
      </c>
    </row>
    <row r="253" spans="1:23" ht="15.6" x14ac:dyDescent="0.3">
      <c r="A253" s="4">
        <f t="shared" si="35"/>
        <v>244</v>
      </c>
      <c r="B253" s="8">
        <f t="shared" si="31"/>
        <v>174957.37</v>
      </c>
      <c r="C253" s="8">
        <f t="shared" si="27"/>
        <v>1020.58</v>
      </c>
      <c r="D253" s="8">
        <f t="shared" si="32"/>
        <v>1046.8800000000001</v>
      </c>
      <c r="E253" s="15">
        <f t="shared" si="28"/>
        <v>2067.46</v>
      </c>
      <c r="F253" s="8" t="str">
        <f t="shared" si="33"/>
        <v/>
      </c>
      <c r="G253" s="80">
        <f t="shared" si="34"/>
        <v>2067.46</v>
      </c>
      <c r="H253" s="21">
        <v>0</v>
      </c>
      <c r="V253" s="8">
        <f t="shared" si="29"/>
        <v>0</v>
      </c>
      <c r="W253" s="1">
        <f t="shared" si="30"/>
        <v>1</v>
      </c>
    </row>
    <row r="254" spans="1:23" ht="15.6" x14ac:dyDescent="0.3">
      <c r="A254" s="4">
        <f t="shared" si="35"/>
        <v>245</v>
      </c>
      <c r="B254" s="8">
        <f t="shared" si="31"/>
        <v>173910.49</v>
      </c>
      <c r="C254" s="8">
        <f t="shared" si="27"/>
        <v>1014.48</v>
      </c>
      <c r="D254" s="8">
        <f t="shared" si="32"/>
        <v>1052.98</v>
      </c>
      <c r="E254" s="15">
        <f t="shared" si="28"/>
        <v>2067.46</v>
      </c>
      <c r="F254" s="8" t="str">
        <f t="shared" si="33"/>
        <v/>
      </c>
      <c r="G254" s="80">
        <f t="shared" si="34"/>
        <v>2067.46</v>
      </c>
      <c r="H254" s="21">
        <v>0</v>
      </c>
      <c r="V254" s="8">
        <f t="shared" si="29"/>
        <v>0</v>
      </c>
      <c r="W254" s="1">
        <f t="shared" si="30"/>
        <v>1</v>
      </c>
    </row>
    <row r="255" spans="1:23" ht="15.6" x14ac:dyDescent="0.3">
      <c r="A255" s="4">
        <f t="shared" si="35"/>
        <v>246</v>
      </c>
      <c r="B255" s="8">
        <f t="shared" si="31"/>
        <v>172857.51</v>
      </c>
      <c r="C255" s="8">
        <f t="shared" si="27"/>
        <v>1008.34</v>
      </c>
      <c r="D255" s="8">
        <f t="shared" si="32"/>
        <v>1059.1199999999999</v>
      </c>
      <c r="E255" s="15">
        <f t="shared" si="28"/>
        <v>2067.46</v>
      </c>
      <c r="F255" s="8" t="str">
        <f t="shared" si="33"/>
        <v/>
      </c>
      <c r="G255" s="80">
        <f t="shared" si="34"/>
        <v>2067.46</v>
      </c>
      <c r="H255" s="21">
        <v>0</v>
      </c>
      <c r="V255" s="8">
        <f t="shared" si="29"/>
        <v>0</v>
      </c>
      <c r="W255" s="1">
        <f t="shared" si="30"/>
        <v>1</v>
      </c>
    </row>
    <row r="256" spans="1:23" ht="15.6" x14ac:dyDescent="0.3">
      <c r="A256" s="4">
        <f t="shared" si="35"/>
        <v>247</v>
      </c>
      <c r="B256" s="8">
        <f t="shared" si="31"/>
        <v>171798.39</v>
      </c>
      <c r="C256" s="8">
        <f t="shared" si="27"/>
        <v>1002.16</v>
      </c>
      <c r="D256" s="8">
        <f t="shared" si="32"/>
        <v>1065.3000000000002</v>
      </c>
      <c r="E256" s="15">
        <f t="shared" si="28"/>
        <v>2067.46</v>
      </c>
      <c r="F256" s="8" t="str">
        <f t="shared" si="33"/>
        <v/>
      </c>
      <c r="G256" s="80">
        <f t="shared" si="34"/>
        <v>2067.46</v>
      </c>
      <c r="H256" s="21">
        <v>0</v>
      </c>
      <c r="V256" s="8">
        <f t="shared" si="29"/>
        <v>0</v>
      </c>
      <c r="W256" s="1">
        <f t="shared" si="30"/>
        <v>1</v>
      </c>
    </row>
    <row r="257" spans="1:23" ht="15.6" x14ac:dyDescent="0.3">
      <c r="A257" s="4">
        <f t="shared" si="35"/>
        <v>248</v>
      </c>
      <c r="B257" s="8">
        <f t="shared" si="31"/>
        <v>170733.09</v>
      </c>
      <c r="C257" s="8">
        <f t="shared" si="27"/>
        <v>995.94</v>
      </c>
      <c r="D257" s="8">
        <f t="shared" si="32"/>
        <v>1071.52</v>
      </c>
      <c r="E257" s="15">
        <f t="shared" si="28"/>
        <v>2067.46</v>
      </c>
      <c r="F257" s="8" t="str">
        <f t="shared" si="33"/>
        <v/>
      </c>
      <c r="G257" s="80">
        <f t="shared" si="34"/>
        <v>2067.46</v>
      </c>
      <c r="H257" s="21">
        <v>0</v>
      </c>
      <c r="V257" s="8">
        <f t="shared" si="29"/>
        <v>0</v>
      </c>
      <c r="W257" s="1">
        <f t="shared" si="30"/>
        <v>1</v>
      </c>
    </row>
    <row r="258" spans="1:23" ht="15.6" x14ac:dyDescent="0.3">
      <c r="A258" s="4">
        <f t="shared" si="35"/>
        <v>249</v>
      </c>
      <c r="B258" s="8">
        <f t="shared" si="31"/>
        <v>169661.57</v>
      </c>
      <c r="C258" s="8">
        <f t="shared" si="27"/>
        <v>989.69</v>
      </c>
      <c r="D258" s="8">
        <f t="shared" si="32"/>
        <v>1077.77</v>
      </c>
      <c r="E258" s="15">
        <f t="shared" si="28"/>
        <v>2067.46</v>
      </c>
      <c r="F258" s="8" t="str">
        <f t="shared" si="33"/>
        <v/>
      </c>
      <c r="G258" s="80">
        <f t="shared" si="34"/>
        <v>2067.46</v>
      </c>
      <c r="H258" s="21">
        <v>0</v>
      </c>
      <c r="V258" s="8">
        <f t="shared" si="29"/>
        <v>0</v>
      </c>
      <c r="W258" s="1">
        <f t="shared" si="30"/>
        <v>1</v>
      </c>
    </row>
    <row r="259" spans="1:23" ht="15.6" x14ac:dyDescent="0.3">
      <c r="A259" s="4">
        <f t="shared" si="35"/>
        <v>250</v>
      </c>
      <c r="B259" s="8">
        <f t="shared" si="31"/>
        <v>168583.8</v>
      </c>
      <c r="C259" s="8">
        <f t="shared" ref="C259:C322" si="36">IF(B259&lt;&gt;"",ROUND(B259*($C$6)/12,2),"")</f>
        <v>983.41</v>
      </c>
      <c r="D259" s="8">
        <f t="shared" si="32"/>
        <v>1084.0500000000002</v>
      </c>
      <c r="E259" s="15">
        <f t="shared" si="28"/>
        <v>2067.46</v>
      </c>
      <c r="F259" s="8" t="str">
        <f t="shared" si="33"/>
        <v/>
      </c>
      <c r="G259" s="80">
        <f t="shared" si="34"/>
        <v>2067.46</v>
      </c>
      <c r="H259" s="21">
        <v>0</v>
      </c>
      <c r="V259" s="8">
        <f t="shared" si="29"/>
        <v>0</v>
      </c>
      <c r="W259" s="1">
        <f t="shared" si="30"/>
        <v>1</v>
      </c>
    </row>
    <row r="260" spans="1:23" ht="15.6" x14ac:dyDescent="0.3">
      <c r="A260" s="4">
        <f t="shared" si="35"/>
        <v>251</v>
      </c>
      <c r="B260" s="8">
        <f t="shared" si="31"/>
        <v>167499.75</v>
      </c>
      <c r="C260" s="8">
        <f t="shared" si="36"/>
        <v>977.08</v>
      </c>
      <c r="D260" s="8">
        <f t="shared" si="32"/>
        <v>1090.3800000000001</v>
      </c>
      <c r="E260" s="15">
        <f t="shared" ref="E260:E323" si="37">IF(B260&lt;&gt;"",ROUNDUP(MIN(B260+C260,IF($C$7="malejące",IF($H$7="krótszy okr.",$C$1/$C$2+C260,B260/($C$2-A259)+C260),IF($H$7="krótszy okr.",E259,PMT($C$6/12,$C$2-A259,B260*-1,0,0)))),2),"")</f>
        <v>2067.46</v>
      </c>
      <c r="F260" s="8" t="str">
        <f t="shared" si="33"/>
        <v/>
      </c>
      <c r="G260" s="80">
        <f t="shared" si="34"/>
        <v>2067.46</v>
      </c>
      <c r="H260" s="21">
        <v>0</v>
      </c>
      <c r="V260" s="8">
        <f t="shared" si="29"/>
        <v>0</v>
      </c>
      <c r="W260" s="1">
        <f t="shared" si="30"/>
        <v>1</v>
      </c>
    </row>
    <row r="261" spans="1:23" ht="15.6" x14ac:dyDescent="0.3">
      <c r="A261" s="4">
        <f t="shared" si="35"/>
        <v>252</v>
      </c>
      <c r="B261" s="8">
        <f t="shared" si="31"/>
        <v>166409.37</v>
      </c>
      <c r="C261" s="8">
        <f t="shared" si="36"/>
        <v>970.72</v>
      </c>
      <c r="D261" s="8">
        <f t="shared" si="32"/>
        <v>1096.74</v>
      </c>
      <c r="E261" s="15">
        <f t="shared" si="37"/>
        <v>2067.46</v>
      </c>
      <c r="F261" s="8" t="str">
        <f t="shared" si="33"/>
        <v/>
      </c>
      <c r="G261" s="80">
        <f t="shared" si="34"/>
        <v>2067.46</v>
      </c>
      <c r="H261" s="21">
        <v>0</v>
      </c>
      <c r="V261" s="8">
        <f t="shared" si="29"/>
        <v>0</v>
      </c>
      <c r="W261" s="1">
        <f t="shared" si="30"/>
        <v>1</v>
      </c>
    </row>
    <row r="262" spans="1:23" ht="15.6" x14ac:dyDescent="0.3">
      <c r="A262" s="4">
        <f t="shared" si="35"/>
        <v>253</v>
      </c>
      <c r="B262" s="8">
        <f t="shared" si="31"/>
        <v>165312.63</v>
      </c>
      <c r="C262" s="8">
        <f t="shared" si="36"/>
        <v>964.32</v>
      </c>
      <c r="D262" s="8">
        <f t="shared" si="32"/>
        <v>1103.1399999999999</v>
      </c>
      <c r="E262" s="15">
        <f t="shared" si="37"/>
        <v>2067.46</v>
      </c>
      <c r="F262" s="8" t="str">
        <f t="shared" si="33"/>
        <v/>
      </c>
      <c r="G262" s="80">
        <f t="shared" si="34"/>
        <v>2067.46</v>
      </c>
      <c r="H262" s="21">
        <v>0</v>
      </c>
      <c r="V262" s="8">
        <f t="shared" si="29"/>
        <v>0</v>
      </c>
      <c r="W262" s="1">
        <f t="shared" si="30"/>
        <v>1</v>
      </c>
    </row>
    <row r="263" spans="1:23" ht="15.6" x14ac:dyDescent="0.3">
      <c r="A263" s="4">
        <f t="shared" si="35"/>
        <v>254</v>
      </c>
      <c r="B263" s="8">
        <f t="shared" si="31"/>
        <v>164209.49</v>
      </c>
      <c r="C263" s="8">
        <f t="shared" si="36"/>
        <v>957.89</v>
      </c>
      <c r="D263" s="8">
        <f t="shared" si="32"/>
        <v>1109.5700000000002</v>
      </c>
      <c r="E263" s="15">
        <f t="shared" si="37"/>
        <v>2067.46</v>
      </c>
      <c r="F263" s="8" t="str">
        <f t="shared" si="33"/>
        <v/>
      </c>
      <c r="G263" s="80">
        <f t="shared" si="34"/>
        <v>2067.46</v>
      </c>
      <c r="H263" s="21">
        <v>0</v>
      </c>
      <c r="V263" s="8">
        <f t="shared" si="29"/>
        <v>0</v>
      </c>
      <c r="W263" s="1">
        <f t="shared" si="30"/>
        <v>1</v>
      </c>
    </row>
    <row r="264" spans="1:23" ht="15.6" x14ac:dyDescent="0.3">
      <c r="A264" s="4">
        <f t="shared" si="35"/>
        <v>255</v>
      </c>
      <c r="B264" s="8">
        <f t="shared" si="31"/>
        <v>163099.92000000001</v>
      </c>
      <c r="C264" s="8">
        <f t="shared" si="36"/>
        <v>951.42</v>
      </c>
      <c r="D264" s="8">
        <f t="shared" si="32"/>
        <v>1116.04</v>
      </c>
      <c r="E264" s="15">
        <f t="shared" si="37"/>
        <v>2067.46</v>
      </c>
      <c r="F264" s="8" t="str">
        <f t="shared" si="33"/>
        <v/>
      </c>
      <c r="G264" s="80">
        <f t="shared" si="34"/>
        <v>2067.46</v>
      </c>
      <c r="H264" s="21">
        <v>0</v>
      </c>
      <c r="V264" s="8">
        <f t="shared" si="29"/>
        <v>0</v>
      </c>
      <c r="W264" s="1">
        <f t="shared" si="30"/>
        <v>1</v>
      </c>
    </row>
    <row r="265" spans="1:23" ht="15.6" x14ac:dyDescent="0.3">
      <c r="A265" s="4">
        <f t="shared" si="35"/>
        <v>256</v>
      </c>
      <c r="B265" s="8">
        <f t="shared" si="31"/>
        <v>161983.88</v>
      </c>
      <c r="C265" s="8">
        <f t="shared" si="36"/>
        <v>944.91</v>
      </c>
      <c r="D265" s="8">
        <f t="shared" si="32"/>
        <v>1122.5500000000002</v>
      </c>
      <c r="E265" s="15">
        <f t="shared" si="37"/>
        <v>2067.46</v>
      </c>
      <c r="F265" s="8" t="str">
        <f t="shared" si="33"/>
        <v/>
      </c>
      <c r="G265" s="80">
        <f t="shared" si="34"/>
        <v>2067.46</v>
      </c>
      <c r="H265" s="21">
        <v>0</v>
      </c>
      <c r="V265" s="8">
        <f t="shared" si="29"/>
        <v>0</v>
      </c>
      <c r="W265" s="1">
        <f t="shared" si="30"/>
        <v>1</v>
      </c>
    </row>
    <row r="266" spans="1:23" ht="15.6" x14ac:dyDescent="0.3">
      <c r="A266" s="4">
        <f t="shared" si="35"/>
        <v>257</v>
      </c>
      <c r="B266" s="8">
        <f t="shared" si="31"/>
        <v>160861.32999999999</v>
      </c>
      <c r="C266" s="8">
        <f t="shared" si="36"/>
        <v>938.36</v>
      </c>
      <c r="D266" s="8">
        <f t="shared" si="32"/>
        <v>1129.0999999999999</v>
      </c>
      <c r="E266" s="15">
        <f t="shared" si="37"/>
        <v>2067.46</v>
      </c>
      <c r="F266" s="8" t="str">
        <f t="shared" si="33"/>
        <v/>
      </c>
      <c r="G266" s="80">
        <f t="shared" si="34"/>
        <v>2067.46</v>
      </c>
      <c r="H266" s="21">
        <v>0</v>
      </c>
      <c r="V266" s="8">
        <f t="shared" ref="V266:V329" si="38">IF(A266&lt;&gt;"",MIN(H266,B266-D266),0)</f>
        <v>0</v>
      </c>
      <c r="W266" s="1">
        <f t="shared" ref="W266:W329" si="39">IF(A266&lt;&gt;"",1,"")</f>
        <v>1</v>
      </c>
    </row>
    <row r="267" spans="1:23" ht="15.6" x14ac:dyDescent="0.3">
      <c r="A267" s="4">
        <f t="shared" si="35"/>
        <v>258</v>
      </c>
      <c r="B267" s="8">
        <f t="shared" ref="B267:B330" si="40">IF(B266&lt;&gt;"",IF(ROUND(B266-D266-H266,2)&gt;0,ROUND(B266-D266-H266,2),""),"")</f>
        <v>159732.23000000001</v>
      </c>
      <c r="C267" s="8">
        <f t="shared" si="36"/>
        <v>931.77</v>
      </c>
      <c r="D267" s="8">
        <f t="shared" ref="D267:D330" si="41">IF(B267&lt;&gt;"",MIN(E267-C267,B267),"")</f>
        <v>1135.69</v>
      </c>
      <c r="E267" s="15">
        <f t="shared" si="37"/>
        <v>2067.46</v>
      </c>
      <c r="F267" s="8" t="str">
        <f t="shared" ref="F267:F330" si="42">IF(B267&lt;&gt;"",IF(A267&lt;=120,ROUND(B267*(MAX($C$4-2%,0))/12,2),""),"")</f>
        <v/>
      </c>
      <c r="G267" s="80">
        <f t="shared" ref="G267:G330" si="43">IF(B267&lt;&gt;"",IF(F267&lt;&gt;"",MAX(0,E267-F267),MAX(0,E267)),"")</f>
        <v>2067.46</v>
      </c>
      <c r="H267" s="21">
        <v>0</v>
      </c>
      <c r="V267" s="8">
        <f t="shared" si="38"/>
        <v>0</v>
      </c>
      <c r="W267" s="1">
        <f t="shared" si="39"/>
        <v>1</v>
      </c>
    </row>
    <row r="268" spans="1:23" ht="15.6" x14ac:dyDescent="0.3">
      <c r="A268" s="4">
        <f t="shared" si="35"/>
        <v>259</v>
      </c>
      <c r="B268" s="8">
        <f t="shared" si="40"/>
        <v>158596.54</v>
      </c>
      <c r="C268" s="8">
        <f t="shared" si="36"/>
        <v>925.15</v>
      </c>
      <c r="D268" s="8">
        <f t="shared" si="41"/>
        <v>1142.31</v>
      </c>
      <c r="E268" s="15">
        <f t="shared" si="37"/>
        <v>2067.46</v>
      </c>
      <c r="F268" s="8" t="str">
        <f t="shared" si="42"/>
        <v/>
      </c>
      <c r="G268" s="80">
        <f t="shared" si="43"/>
        <v>2067.46</v>
      </c>
      <c r="H268" s="21">
        <v>0</v>
      </c>
      <c r="V268" s="8">
        <f t="shared" si="38"/>
        <v>0</v>
      </c>
      <c r="W268" s="1">
        <f t="shared" si="39"/>
        <v>1</v>
      </c>
    </row>
    <row r="269" spans="1:23" ht="15.6" x14ac:dyDescent="0.3">
      <c r="A269" s="4">
        <f t="shared" si="35"/>
        <v>260</v>
      </c>
      <c r="B269" s="8">
        <f t="shared" si="40"/>
        <v>157454.23000000001</v>
      </c>
      <c r="C269" s="8">
        <f t="shared" si="36"/>
        <v>918.48</v>
      </c>
      <c r="D269" s="8">
        <f t="shared" si="41"/>
        <v>1148.98</v>
      </c>
      <c r="E269" s="15">
        <f t="shared" si="37"/>
        <v>2067.46</v>
      </c>
      <c r="F269" s="8" t="str">
        <f t="shared" si="42"/>
        <v/>
      </c>
      <c r="G269" s="80">
        <f t="shared" si="43"/>
        <v>2067.46</v>
      </c>
      <c r="H269" s="21">
        <v>0</v>
      </c>
      <c r="V269" s="8">
        <f t="shared" si="38"/>
        <v>0</v>
      </c>
      <c r="W269" s="1">
        <f t="shared" si="39"/>
        <v>1</v>
      </c>
    </row>
    <row r="270" spans="1:23" ht="15.6" x14ac:dyDescent="0.3">
      <c r="A270" s="4">
        <f t="shared" si="35"/>
        <v>261</v>
      </c>
      <c r="B270" s="8">
        <f t="shared" si="40"/>
        <v>156305.25</v>
      </c>
      <c r="C270" s="8">
        <f t="shared" si="36"/>
        <v>911.78</v>
      </c>
      <c r="D270" s="8">
        <f t="shared" si="41"/>
        <v>1155.68</v>
      </c>
      <c r="E270" s="15">
        <f t="shared" si="37"/>
        <v>2067.46</v>
      </c>
      <c r="F270" s="8" t="str">
        <f t="shared" si="42"/>
        <v/>
      </c>
      <c r="G270" s="80">
        <f t="shared" si="43"/>
        <v>2067.46</v>
      </c>
      <c r="H270" s="21">
        <v>0</v>
      </c>
      <c r="V270" s="8">
        <f t="shared" si="38"/>
        <v>0</v>
      </c>
      <c r="W270" s="1">
        <f t="shared" si="39"/>
        <v>1</v>
      </c>
    </row>
    <row r="271" spans="1:23" ht="15.6" x14ac:dyDescent="0.3">
      <c r="A271" s="4">
        <f t="shared" si="35"/>
        <v>262</v>
      </c>
      <c r="B271" s="8">
        <f t="shared" si="40"/>
        <v>155149.57</v>
      </c>
      <c r="C271" s="8">
        <f t="shared" si="36"/>
        <v>905.04</v>
      </c>
      <c r="D271" s="8">
        <f t="shared" si="41"/>
        <v>1162.42</v>
      </c>
      <c r="E271" s="15">
        <f t="shared" si="37"/>
        <v>2067.46</v>
      </c>
      <c r="F271" s="8" t="str">
        <f t="shared" si="42"/>
        <v/>
      </c>
      <c r="G271" s="80">
        <f t="shared" si="43"/>
        <v>2067.46</v>
      </c>
      <c r="H271" s="21">
        <v>0</v>
      </c>
      <c r="V271" s="8">
        <f t="shared" si="38"/>
        <v>0</v>
      </c>
      <c r="W271" s="1">
        <f t="shared" si="39"/>
        <v>1</v>
      </c>
    </row>
    <row r="272" spans="1:23" ht="15.6" x14ac:dyDescent="0.3">
      <c r="A272" s="4">
        <f t="shared" ref="A272:A335" si="44">IF(B272&lt;&gt;"",A271+1,"")</f>
        <v>263</v>
      </c>
      <c r="B272" s="8">
        <f t="shared" si="40"/>
        <v>153987.15</v>
      </c>
      <c r="C272" s="8">
        <f t="shared" si="36"/>
        <v>898.26</v>
      </c>
      <c r="D272" s="8">
        <f t="shared" si="41"/>
        <v>1169.2</v>
      </c>
      <c r="E272" s="15">
        <f t="shared" si="37"/>
        <v>2067.46</v>
      </c>
      <c r="F272" s="8" t="str">
        <f t="shared" si="42"/>
        <v/>
      </c>
      <c r="G272" s="80">
        <f t="shared" si="43"/>
        <v>2067.46</v>
      </c>
      <c r="H272" s="21">
        <v>0</v>
      </c>
      <c r="V272" s="8">
        <f t="shared" si="38"/>
        <v>0</v>
      </c>
      <c r="W272" s="1">
        <f t="shared" si="39"/>
        <v>1</v>
      </c>
    </row>
    <row r="273" spans="1:23" ht="15.6" x14ac:dyDescent="0.3">
      <c r="A273" s="4">
        <f t="shared" si="44"/>
        <v>264</v>
      </c>
      <c r="B273" s="8">
        <f t="shared" si="40"/>
        <v>152817.95000000001</v>
      </c>
      <c r="C273" s="8">
        <f t="shared" si="36"/>
        <v>891.44</v>
      </c>
      <c r="D273" s="8">
        <f t="shared" si="41"/>
        <v>1176.02</v>
      </c>
      <c r="E273" s="15">
        <f t="shared" si="37"/>
        <v>2067.46</v>
      </c>
      <c r="F273" s="8" t="str">
        <f t="shared" si="42"/>
        <v/>
      </c>
      <c r="G273" s="80">
        <f t="shared" si="43"/>
        <v>2067.46</v>
      </c>
      <c r="H273" s="21">
        <v>0</v>
      </c>
      <c r="V273" s="8">
        <f t="shared" si="38"/>
        <v>0</v>
      </c>
      <c r="W273" s="1">
        <f t="shared" si="39"/>
        <v>1</v>
      </c>
    </row>
    <row r="274" spans="1:23" ht="15.6" x14ac:dyDescent="0.3">
      <c r="A274" s="4">
        <f t="shared" si="44"/>
        <v>265</v>
      </c>
      <c r="B274" s="8">
        <f t="shared" si="40"/>
        <v>151641.93</v>
      </c>
      <c r="C274" s="8">
        <f t="shared" si="36"/>
        <v>884.58</v>
      </c>
      <c r="D274" s="8">
        <f t="shared" si="41"/>
        <v>1182.8800000000001</v>
      </c>
      <c r="E274" s="15">
        <f t="shared" si="37"/>
        <v>2067.46</v>
      </c>
      <c r="F274" s="8" t="str">
        <f t="shared" si="42"/>
        <v/>
      </c>
      <c r="G274" s="80">
        <f t="shared" si="43"/>
        <v>2067.46</v>
      </c>
      <c r="H274" s="21">
        <v>0</v>
      </c>
      <c r="V274" s="8">
        <f t="shared" si="38"/>
        <v>0</v>
      </c>
      <c r="W274" s="1">
        <f t="shared" si="39"/>
        <v>1</v>
      </c>
    </row>
    <row r="275" spans="1:23" ht="15.6" x14ac:dyDescent="0.3">
      <c r="A275" s="4">
        <f t="shared" si="44"/>
        <v>266</v>
      </c>
      <c r="B275" s="8">
        <f t="shared" si="40"/>
        <v>150459.04999999999</v>
      </c>
      <c r="C275" s="8">
        <f t="shared" si="36"/>
        <v>877.68</v>
      </c>
      <c r="D275" s="8">
        <f t="shared" si="41"/>
        <v>1189.7800000000002</v>
      </c>
      <c r="E275" s="15">
        <f t="shared" si="37"/>
        <v>2067.46</v>
      </c>
      <c r="F275" s="8" t="str">
        <f t="shared" si="42"/>
        <v/>
      </c>
      <c r="G275" s="80">
        <f t="shared" si="43"/>
        <v>2067.46</v>
      </c>
      <c r="H275" s="21">
        <v>0</v>
      </c>
      <c r="V275" s="8">
        <f t="shared" si="38"/>
        <v>0</v>
      </c>
      <c r="W275" s="1">
        <f t="shared" si="39"/>
        <v>1</v>
      </c>
    </row>
    <row r="276" spans="1:23" ht="15.6" x14ac:dyDescent="0.3">
      <c r="A276" s="4">
        <f t="shared" si="44"/>
        <v>267</v>
      </c>
      <c r="B276" s="8">
        <f t="shared" si="40"/>
        <v>149269.26999999999</v>
      </c>
      <c r="C276" s="8">
        <f t="shared" si="36"/>
        <v>870.74</v>
      </c>
      <c r="D276" s="8">
        <f t="shared" si="41"/>
        <v>1196.72</v>
      </c>
      <c r="E276" s="15">
        <f t="shared" si="37"/>
        <v>2067.46</v>
      </c>
      <c r="F276" s="8" t="str">
        <f t="shared" si="42"/>
        <v/>
      </c>
      <c r="G276" s="80">
        <f t="shared" si="43"/>
        <v>2067.46</v>
      </c>
      <c r="H276" s="21">
        <v>0</v>
      </c>
      <c r="V276" s="8">
        <f t="shared" si="38"/>
        <v>0</v>
      </c>
      <c r="W276" s="1">
        <f t="shared" si="39"/>
        <v>1</v>
      </c>
    </row>
    <row r="277" spans="1:23" ht="15.6" x14ac:dyDescent="0.3">
      <c r="A277" s="4">
        <f t="shared" si="44"/>
        <v>268</v>
      </c>
      <c r="B277" s="8">
        <f t="shared" si="40"/>
        <v>148072.54999999999</v>
      </c>
      <c r="C277" s="8">
        <f t="shared" si="36"/>
        <v>863.76</v>
      </c>
      <c r="D277" s="8">
        <f t="shared" si="41"/>
        <v>1203.7</v>
      </c>
      <c r="E277" s="15">
        <f t="shared" si="37"/>
        <v>2067.46</v>
      </c>
      <c r="F277" s="8" t="str">
        <f t="shared" si="42"/>
        <v/>
      </c>
      <c r="G277" s="80">
        <f t="shared" si="43"/>
        <v>2067.46</v>
      </c>
      <c r="H277" s="21">
        <v>0</v>
      </c>
      <c r="V277" s="8">
        <f t="shared" si="38"/>
        <v>0</v>
      </c>
      <c r="W277" s="1">
        <f t="shared" si="39"/>
        <v>1</v>
      </c>
    </row>
    <row r="278" spans="1:23" ht="15.6" x14ac:dyDescent="0.3">
      <c r="A278" s="4">
        <f t="shared" si="44"/>
        <v>269</v>
      </c>
      <c r="B278" s="8">
        <f t="shared" si="40"/>
        <v>146868.85</v>
      </c>
      <c r="C278" s="8">
        <f t="shared" si="36"/>
        <v>856.73</v>
      </c>
      <c r="D278" s="8">
        <f t="shared" si="41"/>
        <v>1210.73</v>
      </c>
      <c r="E278" s="15">
        <f t="shared" si="37"/>
        <v>2067.46</v>
      </c>
      <c r="F278" s="8" t="str">
        <f t="shared" si="42"/>
        <v/>
      </c>
      <c r="G278" s="80">
        <f t="shared" si="43"/>
        <v>2067.46</v>
      </c>
      <c r="H278" s="21">
        <v>0</v>
      </c>
      <c r="V278" s="8">
        <f t="shared" si="38"/>
        <v>0</v>
      </c>
      <c r="W278" s="1">
        <f t="shared" si="39"/>
        <v>1</v>
      </c>
    </row>
    <row r="279" spans="1:23" ht="15.6" x14ac:dyDescent="0.3">
      <c r="A279" s="4">
        <f t="shared" si="44"/>
        <v>270</v>
      </c>
      <c r="B279" s="8">
        <f t="shared" si="40"/>
        <v>145658.12</v>
      </c>
      <c r="C279" s="8">
        <f t="shared" si="36"/>
        <v>849.67</v>
      </c>
      <c r="D279" s="8">
        <f t="shared" si="41"/>
        <v>1217.79</v>
      </c>
      <c r="E279" s="15">
        <f t="shared" si="37"/>
        <v>2067.46</v>
      </c>
      <c r="F279" s="8" t="str">
        <f t="shared" si="42"/>
        <v/>
      </c>
      <c r="G279" s="80">
        <f t="shared" si="43"/>
        <v>2067.46</v>
      </c>
      <c r="H279" s="21">
        <v>0</v>
      </c>
      <c r="V279" s="8">
        <f t="shared" si="38"/>
        <v>0</v>
      </c>
      <c r="W279" s="1">
        <f t="shared" si="39"/>
        <v>1</v>
      </c>
    </row>
    <row r="280" spans="1:23" ht="15.6" x14ac:dyDescent="0.3">
      <c r="A280" s="4">
        <f t="shared" si="44"/>
        <v>271</v>
      </c>
      <c r="B280" s="8">
        <f t="shared" si="40"/>
        <v>144440.32999999999</v>
      </c>
      <c r="C280" s="8">
        <f t="shared" si="36"/>
        <v>842.57</v>
      </c>
      <c r="D280" s="8">
        <f t="shared" si="41"/>
        <v>1224.8899999999999</v>
      </c>
      <c r="E280" s="15">
        <f t="shared" si="37"/>
        <v>2067.46</v>
      </c>
      <c r="F280" s="8" t="str">
        <f t="shared" si="42"/>
        <v/>
      </c>
      <c r="G280" s="80">
        <f t="shared" si="43"/>
        <v>2067.46</v>
      </c>
      <c r="H280" s="21">
        <v>0</v>
      </c>
      <c r="V280" s="8">
        <f t="shared" si="38"/>
        <v>0</v>
      </c>
      <c r="W280" s="1">
        <f t="shared" si="39"/>
        <v>1</v>
      </c>
    </row>
    <row r="281" spans="1:23" ht="15.6" x14ac:dyDescent="0.3">
      <c r="A281" s="4">
        <f t="shared" si="44"/>
        <v>272</v>
      </c>
      <c r="B281" s="8">
        <f t="shared" si="40"/>
        <v>143215.44</v>
      </c>
      <c r="C281" s="8">
        <f t="shared" si="36"/>
        <v>835.42</v>
      </c>
      <c r="D281" s="8">
        <f t="shared" si="41"/>
        <v>1232.04</v>
      </c>
      <c r="E281" s="15">
        <f t="shared" si="37"/>
        <v>2067.46</v>
      </c>
      <c r="F281" s="8" t="str">
        <f t="shared" si="42"/>
        <v/>
      </c>
      <c r="G281" s="80">
        <f t="shared" si="43"/>
        <v>2067.46</v>
      </c>
      <c r="H281" s="21">
        <v>0</v>
      </c>
      <c r="V281" s="8">
        <f t="shared" si="38"/>
        <v>0</v>
      </c>
      <c r="W281" s="1">
        <f t="shared" si="39"/>
        <v>1</v>
      </c>
    </row>
    <row r="282" spans="1:23" ht="15.6" x14ac:dyDescent="0.3">
      <c r="A282" s="4">
        <f t="shared" si="44"/>
        <v>273</v>
      </c>
      <c r="B282" s="8">
        <f t="shared" si="40"/>
        <v>141983.4</v>
      </c>
      <c r="C282" s="8">
        <f t="shared" si="36"/>
        <v>828.24</v>
      </c>
      <c r="D282" s="8">
        <f t="shared" si="41"/>
        <v>1239.22</v>
      </c>
      <c r="E282" s="15">
        <f t="shared" si="37"/>
        <v>2067.46</v>
      </c>
      <c r="F282" s="8" t="str">
        <f t="shared" si="42"/>
        <v/>
      </c>
      <c r="G282" s="80">
        <f t="shared" si="43"/>
        <v>2067.46</v>
      </c>
      <c r="H282" s="21">
        <v>0</v>
      </c>
      <c r="V282" s="8">
        <f t="shared" si="38"/>
        <v>0</v>
      </c>
      <c r="W282" s="1">
        <f t="shared" si="39"/>
        <v>1</v>
      </c>
    </row>
    <row r="283" spans="1:23" ht="15.6" x14ac:dyDescent="0.3">
      <c r="A283" s="4">
        <f t="shared" si="44"/>
        <v>274</v>
      </c>
      <c r="B283" s="8">
        <f t="shared" si="40"/>
        <v>140744.18</v>
      </c>
      <c r="C283" s="8">
        <f t="shared" si="36"/>
        <v>821.01</v>
      </c>
      <c r="D283" s="8">
        <f t="shared" si="41"/>
        <v>1246.45</v>
      </c>
      <c r="E283" s="15">
        <f t="shared" si="37"/>
        <v>2067.46</v>
      </c>
      <c r="F283" s="8" t="str">
        <f t="shared" si="42"/>
        <v/>
      </c>
      <c r="G283" s="80">
        <f t="shared" si="43"/>
        <v>2067.46</v>
      </c>
      <c r="H283" s="21">
        <v>0</v>
      </c>
      <c r="V283" s="8">
        <f t="shared" si="38"/>
        <v>0</v>
      </c>
      <c r="W283" s="1">
        <f t="shared" si="39"/>
        <v>1</v>
      </c>
    </row>
    <row r="284" spans="1:23" ht="15.6" x14ac:dyDescent="0.3">
      <c r="A284" s="4">
        <f t="shared" si="44"/>
        <v>275</v>
      </c>
      <c r="B284" s="8">
        <f t="shared" si="40"/>
        <v>139497.73000000001</v>
      </c>
      <c r="C284" s="8">
        <f t="shared" si="36"/>
        <v>813.74</v>
      </c>
      <c r="D284" s="8">
        <f t="shared" si="41"/>
        <v>1253.72</v>
      </c>
      <c r="E284" s="15">
        <f t="shared" si="37"/>
        <v>2067.46</v>
      </c>
      <c r="F284" s="8" t="str">
        <f t="shared" si="42"/>
        <v/>
      </c>
      <c r="G284" s="80">
        <f t="shared" si="43"/>
        <v>2067.46</v>
      </c>
      <c r="H284" s="21">
        <v>0</v>
      </c>
      <c r="V284" s="8">
        <f t="shared" si="38"/>
        <v>0</v>
      </c>
      <c r="W284" s="1">
        <f t="shared" si="39"/>
        <v>1</v>
      </c>
    </row>
    <row r="285" spans="1:23" ht="15.6" x14ac:dyDescent="0.3">
      <c r="A285" s="4">
        <f t="shared" si="44"/>
        <v>276</v>
      </c>
      <c r="B285" s="8">
        <f t="shared" si="40"/>
        <v>138244.01</v>
      </c>
      <c r="C285" s="8">
        <f t="shared" si="36"/>
        <v>806.42</v>
      </c>
      <c r="D285" s="8">
        <f t="shared" si="41"/>
        <v>1261.04</v>
      </c>
      <c r="E285" s="15">
        <f t="shared" si="37"/>
        <v>2067.46</v>
      </c>
      <c r="F285" s="8" t="str">
        <f t="shared" si="42"/>
        <v/>
      </c>
      <c r="G285" s="80">
        <f t="shared" si="43"/>
        <v>2067.46</v>
      </c>
      <c r="H285" s="21">
        <v>0</v>
      </c>
      <c r="V285" s="8">
        <f t="shared" si="38"/>
        <v>0</v>
      </c>
      <c r="W285" s="1">
        <f t="shared" si="39"/>
        <v>1</v>
      </c>
    </row>
    <row r="286" spans="1:23" ht="15.6" x14ac:dyDescent="0.3">
      <c r="A286" s="4">
        <f t="shared" si="44"/>
        <v>277</v>
      </c>
      <c r="B286" s="8">
        <f t="shared" si="40"/>
        <v>136982.97</v>
      </c>
      <c r="C286" s="8">
        <f t="shared" si="36"/>
        <v>799.07</v>
      </c>
      <c r="D286" s="8">
        <f t="shared" si="41"/>
        <v>1268.3899999999999</v>
      </c>
      <c r="E286" s="15">
        <f t="shared" si="37"/>
        <v>2067.46</v>
      </c>
      <c r="F286" s="8" t="str">
        <f t="shared" si="42"/>
        <v/>
      </c>
      <c r="G286" s="80">
        <f t="shared" si="43"/>
        <v>2067.46</v>
      </c>
      <c r="H286" s="21">
        <v>0</v>
      </c>
      <c r="V286" s="8">
        <f t="shared" si="38"/>
        <v>0</v>
      </c>
      <c r="W286" s="1">
        <f t="shared" si="39"/>
        <v>1</v>
      </c>
    </row>
    <row r="287" spans="1:23" ht="15.6" x14ac:dyDescent="0.3">
      <c r="A287" s="4">
        <f t="shared" si="44"/>
        <v>278</v>
      </c>
      <c r="B287" s="8">
        <f t="shared" si="40"/>
        <v>135714.57999999999</v>
      </c>
      <c r="C287" s="8">
        <f t="shared" si="36"/>
        <v>791.67</v>
      </c>
      <c r="D287" s="8">
        <f t="shared" si="41"/>
        <v>1275.79</v>
      </c>
      <c r="E287" s="15">
        <f t="shared" si="37"/>
        <v>2067.46</v>
      </c>
      <c r="F287" s="8" t="str">
        <f t="shared" si="42"/>
        <v/>
      </c>
      <c r="G287" s="80">
        <f t="shared" si="43"/>
        <v>2067.46</v>
      </c>
      <c r="H287" s="21">
        <v>0</v>
      </c>
      <c r="V287" s="8">
        <f t="shared" si="38"/>
        <v>0</v>
      </c>
      <c r="W287" s="1">
        <f t="shared" si="39"/>
        <v>1</v>
      </c>
    </row>
    <row r="288" spans="1:23" ht="15.6" x14ac:dyDescent="0.3">
      <c r="A288" s="4">
        <f t="shared" si="44"/>
        <v>279</v>
      </c>
      <c r="B288" s="8">
        <f t="shared" si="40"/>
        <v>134438.79</v>
      </c>
      <c r="C288" s="8">
        <f t="shared" si="36"/>
        <v>784.23</v>
      </c>
      <c r="D288" s="8">
        <f t="shared" si="41"/>
        <v>1283.23</v>
      </c>
      <c r="E288" s="15">
        <f t="shared" si="37"/>
        <v>2067.46</v>
      </c>
      <c r="F288" s="8" t="str">
        <f t="shared" si="42"/>
        <v/>
      </c>
      <c r="G288" s="80">
        <f t="shared" si="43"/>
        <v>2067.46</v>
      </c>
      <c r="H288" s="21">
        <v>0</v>
      </c>
      <c r="V288" s="8">
        <f t="shared" si="38"/>
        <v>0</v>
      </c>
      <c r="W288" s="1">
        <f t="shared" si="39"/>
        <v>1</v>
      </c>
    </row>
    <row r="289" spans="1:23" ht="15.6" x14ac:dyDescent="0.3">
      <c r="A289" s="4">
        <f t="shared" si="44"/>
        <v>280</v>
      </c>
      <c r="B289" s="8">
        <f t="shared" si="40"/>
        <v>133155.56</v>
      </c>
      <c r="C289" s="8">
        <f t="shared" si="36"/>
        <v>776.74</v>
      </c>
      <c r="D289" s="8">
        <f t="shared" si="41"/>
        <v>1290.72</v>
      </c>
      <c r="E289" s="15">
        <f t="shared" si="37"/>
        <v>2067.46</v>
      </c>
      <c r="F289" s="8" t="str">
        <f t="shared" si="42"/>
        <v/>
      </c>
      <c r="G289" s="80">
        <f t="shared" si="43"/>
        <v>2067.46</v>
      </c>
      <c r="H289" s="21">
        <v>0</v>
      </c>
      <c r="V289" s="8">
        <f t="shared" si="38"/>
        <v>0</v>
      </c>
      <c r="W289" s="1">
        <f t="shared" si="39"/>
        <v>1</v>
      </c>
    </row>
    <row r="290" spans="1:23" ht="15.6" x14ac:dyDescent="0.3">
      <c r="A290" s="4">
        <f t="shared" si="44"/>
        <v>281</v>
      </c>
      <c r="B290" s="8">
        <f t="shared" si="40"/>
        <v>131864.84</v>
      </c>
      <c r="C290" s="8">
        <f t="shared" si="36"/>
        <v>769.21</v>
      </c>
      <c r="D290" s="8">
        <f t="shared" si="41"/>
        <v>1298.25</v>
      </c>
      <c r="E290" s="15">
        <f t="shared" si="37"/>
        <v>2067.46</v>
      </c>
      <c r="F290" s="8" t="str">
        <f t="shared" si="42"/>
        <v/>
      </c>
      <c r="G290" s="80">
        <f t="shared" si="43"/>
        <v>2067.46</v>
      </c>
      <c r="H290" s="21">
        <v>0</v>
      </c>
      <c r="V290" s="8">
        <f t="shared" si="38"/>
        <v>0</v>
      </c>
      <c r="W290" s="1">
        <f t="shared" si="39"/>
        <v>1</v>
      </c>
    </row>
    <row r="291" spans="1:23" ht="15.6" x14ac:dyDescent="0.3">
      <c r="A291" s="4">
        <f t="shared" si="44"/>
        <v>282</v>
      </c>
      <c r="B291" s="8">
        <f t="shared" si="40"/>
        <v>130566.59</v>
      </c>
      <c r="C291" s="8">
        <f t="shared" si="36"/>
        <v>761.64</v>
      </c>
      <c r="D291" s="8">
        <f t="shared" si="41"/>
        <v>1305.8200000000002</v>
      </c>
      <c r="E291" s="15">
        <f t="shared" si="37"/>
        <v>2067.46</v>
      </c>
      <c r="F291" s="8" t="str">
        <f t="shared" si="42"/>
        <v/>
      </c>
      <c r="G291" s="80">
        <f t="shared" si="43"/>
        <v>2067.46</v>
      </c>
      <c r="H291" s="21">
        <v>0</v>
      </c>
      <c r="V291" s="8">
        <f t="shared" si="38"/>
        <v>0</v>
      </c>
      <c r="W291" s="1">
        <f t="shared" si="39"/>
        <v>1</v>
      </c>
    </row>
    <row r="292" spans="1:23" ht="15.6" x14ac:dyDescent="0.3">
      <c r="A292" s="4">
        <f t="shared" si="44"/>
        <v>283</v>
      </c>
      <c r="B292" s="8">
        <f t="shared" si="40"/>
        <v>129260.77</v>
      </c>
      <c r="C292" s="8">
        <f t="shared" si="36"/>
        <v>754.02</v>
      </c>
      <c r="D292" s="8">
        <f t="shared" si="41"/>
        <v>1313.44</v>
      </c>
      <c r="E292" s="15">
        <f t="shared" si="37"/>
        <v>2067.46</v>
      </c>
      <c r="F292" s="8" t="str">
        <f t="shared" si="42"/>
        <v/>
      </c>
      <c r="G292" s="80">
        <f t="shared" si="43"/>
        <v>2067.46</v>
      </c>
      <c r="H292" s="21">
        <v>0</v>
      </c>
      <c r="V292" s="8">
        <f t="shared" si="38"/>
        <v>0</v>
      </c>
      <c r="W292" s="1">
        <f t="shared" si="39"/>
        <v>1</v>
      </c>
    </row>
    <row r="293" spans="1:23" ht="15.6" x14ac:dyDescent="0.3">
      <c r="A293" s="4">
        <f t="shared" si="44"/>
        <v>284</v>
      </c>
      <c r="B293" s="8">
        <f t="shared" si="40"/>
        <v>127947.33</v>
      </c>
      <c r="C293" s="8">
        <f t="shared" si="36"/>
        <v>746.36</v>
      </c>
      <c r="D293" s="8">
        <f t="shared" si="41"/>
        <v>1321.1</v>
      </c>
      <c r="E293" s="15">
        <f t="shared" si="37"/>
        <v>2067.46</v>
      </c>
      <c r="F293" s="8" t="str">
        <f t="shared" si="42"/>
        <v/>
      </c>
      <c r="G293" s="80">
        <f t="shared" si="43"/>
        <v>2067.46</v>
      </c>
      <c r="H293" s="21">
        <v>0</v>
      </c>
      <c r="V293" s="8">
        <f t="shared" si="38"/>
        <v>0</v>
      </c>
      <c r="W293" s="1">
        <f t="shared" si="39"/>
        <v>1</v>
      </c>
    </row>
    <row r="294" spans="1:23" ht="15.6" x14ac:dyDescent="0.3">
      <c r="A294" s="4">
        <f t="shared" si="44"/>
        <v>285</v>
      </c>
      <c r="B294" s="8">
        <f t="shared" si="40"/>
        <v>126626.23</v>
      </c>
      <c r="C294" s="8">
        <f t="shared" si="36"/>
        <v>738.65</v>
      </c>
      <c r="D294" s="8">
        <f t="shared" si="41"/>
        <v>1328.81</v>
      </c>
      <c r="E294" s="15">
        <f t="shared" si="37"/>
        <v>2067.46</v>
      </c>
      <c r="F294" s="8" t="str">
        <f t="shared" si="42"/>
        <v/>
      </c>
      <c r="G294" s="80">
        <f t="shared" si="43"/>
        <v>2067.46</v>
      </c>
      <c r="H294" s="21">
        <v>0</v>
      </c>
      <c r="V294" s="8">
        <f t="shared" si="38"/>
        <v>0</v>
      </c>
      <c r="W294" s="1">
        <f t="shared" si="39"/>
        <v>1</v>
      </c>
    </row>
    <row r="295" spans="1:23" ht="15.6" x14ac:dyDescent="0.3">
      <c r="A295" s="4">
        <f t="shared" si="44"/>
        <v>286</v>
      </c>
      <c r="B295" s="8">
        <f t="shared" si="40"/>
        <v>125297.42</v>
      </c>
      <c r="C295" s="8">
        <f t="shared" si="36"/>
        <v>730.9</v>
      </c>
      <c r="D295" s="8">
        <f t="shared" si="41"/>
        <v>1336.56</v>
      </c>
      <c r="E295" s="15">
        <f t="shared" si="37"/>
        <v>2067.46</v>
      </c>
      <c r="F295" s="8" t="str">
        <f t="shared" si="42"/>
        <v/>
      </c>
      <c r="G295" s="80">
        <f t="shared" si="43"/>
        <v>2067.46</v>
      </c>
      <c r="H295" s="21">
        <v>0</v>
      </c>
      <c r="V295" s="8">
        <f t="shared" si="38"/>
        <v>0</v>
      </c>
      <c r="W295" s="1">
        <f t="shared" si="39"/>
        <v>1</v>
      </c>
    </row>
    <row r="296" spans="1:23" ht="15.6" x14ac:dyDescent="0.3">
      <c r="A296" s="4">
        <f t="shared" si="44"/>
        <v>287</v>
      </c>
      <c r="B296" s="8">
        <f t="shared" si="40"/>
        <v>123960.86</v>
      </c>
      <c r="C296" s="8">
        <f t="shared" si="36"/>
        <v>723.11</v>
      </c>
      <c r="D296" s="8">
        <f t="shared" si="41"/>
        <v>1344.35</v>
      </c>
      <c r="E296" s="15">
        <f t="shared" si="37"/>
        <v>2067.46</v>
      </c>
      <c r="F296" s="8" t="str">
        <f t="shared" si="42"/>
        <v/>
      </c>
      <c r="G296" s="80">
        <f t="shared" si="43"/>
        <v>2067.46</v>
      </c>
      <c r="H296" s="21">
        <v>0</v>
      </c>
      <c r="V296" s="8">
        <f t="shared" si="38"/>
        <v>0</v>
      </c>
      <c r="W296" s="1">
        <f t="shared" si="39"/>
        <v>1</v>
      </c>
    </row>
    <row r="297" spans="1:23" ht="15.6" x14ac:dyDescent="0.3">
      <c r="A297" s="4">
        <f t="shared" si="44"/>
        <v>288</v>
      </c>
      <c r="B297" s="8">
        <f t="shared" si="40"/>
        <v>122616.51</v>
      </c>
      <c r="C297" s="8">
        <f t="shared" si="36"/>
        <v>715.26</v>
      </c>
      <c r="D297" s="8">
        <f t="shared" si="41"/>
        <v>1352.2</v>
      </c>
      <c r="E297" s="15">
        <f t="shared" si="37"/>
        <v>2067.46</v>
      </c>
      <c r="F297" s="8" t="str">
        <f t="shared" si="42"/>
        <v/>
      </c>
      <c r="G297" s="80">
        <f t="shared" si="43"/>
        <v>2067.46</v>
      </c>
      <c r="H297" s="21">
        <v>0</v>
      </c>
      <c r="V297" s="8">
        <f t="shared" si="38"/>
        <v>0</v>
      </c>
      <c r="W297" s="1">
        <f t="shared" si="39"/>
        <v>1</v>
      </c>
    </row>
    <row r="298" spans="1:23" ht="15.6" x14ac:dyDescent="0.3">
      <c r="A298" s="4">
        <f t="shared" si="44"/>
        <v>289</v>
      </c>
      <c r="B298" s="8">
        <f t="shared" si="40"/>
        <v>121264.31</v>
      </c>
      <c r="C298" s="8">
        <f t="shared" si="36"/>
        <v>707.38</v>
      </c>
      <c r="D298" s="8">
        <f t="shared" si="41"/>
        <v>1360.08</v>
      </c>
      <c r="E298" s="15">
        <f t="shared" si="37"/>
        <v>2067.46</v>
      </c>
      <c r="F298" s="8" t="str">
        <f t="shared" si="42"/>
        <v/>
      </c>
      <c r="G298" s="80">
        <f t="shared" si="43"/>
        <v>2067.46</v>
      </c>
      <c r="H298" s="21">
        <v>0</v>
      </c>
      <c r="V298" s="8">
        <f t="shared" si="38"/>
        <v>0</v>
      </c>
      <c r="W298" s="1">
        <f t="shared" si="39"/>
        <v>1</v>
      </c>
    </row>
    <row r="299" spans="1:23" ht="15.6" x14ac:dyDescent="0.3">
      <c r="A299" s="4">
        <f t="shared" si="44"/>
        <v>290</v>
      </c>
      <c r="B299" s="8">
        <f t="shared" si="40"/>
        <v>119904.23</v>
      </c>
      <c r="C299" s="8">
        <f t="shared" si="36"/>
        <v>699.44</v>
      </c>
      <c r="D299" s="8">
        <f t="shared" si="41"/>
        <v>1368.02</v>
      </c>
      <c r="E299" s="15">
        <f t="shared" si="37"/>
        <v>2067.46</v>
      </c>
      <c r="F299" s="8" t="str">
        <f t="shared" si="42"/>
        <v/>
      </c>
      <c r="G299" s="80">
        <f t="shared" si="43"/>
        <v>2067.46</v>
      </c>
      <c r="H299" s="21">
        <v>0</v>
      </c>
      <c r="V299" s="8">
        <f t="shared" si="38"/>
        <v>0</v>
      </c>
      <c r="W299" s="1">
        <f t="shared" si="39"/>
        <v>1</v>
      </c>
    </row>
    <row r="300" spans="1:23" ht="15.6" x14ac:dyDescent="0.3">
      <c r="A300" s="4">
        <f t="shared" si="44"/>
        <v>291</v>
      </c>
      <c r="B300" s="8">
        <f t="shared" si="40"/>
        <v>118536.21</v>
      </c>
      <c r="C300" s="8">
        <f t="shared" si="36"/>
        <v>691.46</v>
      </c>
      <c r="D300" s="8">
        <f t="shared" si="41"/>
        <v>1376</v>
      </c>
      <c r="E300" s="15">
        <f t="shared" si="37"/>
        <v>2067.46</v>
      </c>
      <c r="F300" s="8" t="str">
        <f t="shared" si="42"/>
        <v/>
      </c>
      <c r="G300" s="80">
        <f t="shared" si="43"/>
        <v>2067.46</v>
      </c>
      <c r="H300" s="21">
        <v>0</v>
      </c>
      <c r="V300" s="8">
        <f t="shared" si="38"/>
        <v>0</v>
      </c>
      <c r="W300" s="1">
        <f t="shared" si="39"/>
        <v>1</v>
      </c>
    </row>
    <row r="301" spans="1:23" ht="15.6" x14ac:dyDescent="0.3">
      <c r="A301" s="4">
        <f t="shared" si="44"/>
        <v>292</v>
      </c>
      <c r="B301" s="8">
        <f t="shared" si="40"/>
        <v>117160.21</v>
      </c>
      <c r="C301" s="8">
        <f t="shared" si="36"/>
        <v>683.43</v>
      </c>
      <c r="D301" s="8">
        <f t="shared" si="41"/>
        <v>1384.0300000000002</v>
      </c>
      <c r="E301" s="15">
        <f t="shared" si="37"/>
        <v>2067.46</v>
      </c>
      <c r="F301" s="8" t="str">
        <f t="shared" si="42"/>
        <v/>
      </c>
      <c r="G301" s="80">
        <f t="shared" si="43"/>
        <v>2067.46</v>
      </c>
      <c r="H301" s="21">
        <v>0</v>
      </c>
      <c r="V301" s="8">
        <f t="shared" si="38"/>
        <v>0</v>
      </c>
      <c r="W301" s="1">
        <f t="shared" si="39"/>
        <v>1</v>
      </c>
    </row>
    <row r="302" spans="1:23" ht="15.6" x14ac:dyDescent="0.3">
      <c r="A302" s="4">
        <f t="shared" si="44"/>
        <v>293</v>
      </c>
      <c r="B302" s="8">
        <f t="shared" si="40"/>
        <v>115776.18</v>
      </c>
      <c r="C302" s="8">
        <f t="shared" si="36"/>
        <v>675.36</v>
      </c>
      <c r="D302" s="8">
        <f t="shared" si="41"/>
        <v>1392.1</v>
      </c>
      <c r="E302" s="15">
        <f t="shared" si="37"/>
        <v>2067.46</v>
      </c>
      <c r="F302" s="8" t="str">
        <f t="shared" si="42"/>
        <v/>
      </c>
      <c r="G302" s="80">
        <f t="shared" si="43"/>
        <v>2067.46</v>
      </c>
      <c r="H302" s="21">
        <v>0</v>
      </c>
      <c r="V302" s="8">
        <f t="shared" si="38"/>
        <v>0</v>
      </c>
      <c r="W302" s="1">
        <f t="shared" si="39"/>
        <v>1</v>
      </c>
    </row>
    <row r="303" spans="1:23" ht="15.6" x14ac:dyDescent="0.3">
      <c r="A303" s="4">
        <f t="shared" si="44"/>
        <v>294</v>
      </c>
      <c r="B303" s="8">
        <f t="shared" si="40"/>
        <v>114384.08</v>
      </c>
      <c r="C303" s="8">
        <f t="shared" si="36"/>
        <v>667.24</v>
      </c>
      <c r="D303" s="8">
        <f t="shared" si="41"/>
        <v>1400.22</v>
      </c>
      <c r="E303" s="15">
        <f t="shared" si="37"/>
        <v>2067.46</v>
      </c>
      <c r="F303" s="8" t="str">
        <f t="shared" si="42"/>
        <v/>
      </c>
      <c r="G303" s="80">
        <f t="shared" si="43"/>
        <v>2067.46</v>
      </c>
      <c r="H303" s="21">
        <v>0</v>
      </c>
      <c r="V303" s="8">
        <f t="shared" si="38"/>
        <v>0</v>
      </c>
      <c r="W303" s="1">
        <f t="shared" si="39"/>
        <v>1</v>
      </c>
    </row>
    <row r="304" spans="1:23" ht="15.6" x14ac:dyDescent="0.3">
      <c r="A304" s="4">
        <f t="shared" si="44"/>
        <v>295</v>
      </c>
      <c r="B304" s="8">
        <f t="shared" si="40"/>
        <v>112983.86</v>
      </c>
      <c r="C304" s="8">
        <f t="shared" si="36"/>
        <v>659.07</v>
      </c>
      <c r="D304" s="8">
        <f t="shared" si="41"/>
        <v>1408.3899999999999</v>
      </c>
      <c r="E304" s="15">
        <f t="shared" si="37"/>
        <v>2067.46</v>
      </c>
      <c r="F304" s="8" t="str">
        <f t="shared" si="42"/>
        <v/>
      </c>
      <c r="G304" s="80">
        <f t="shared" si="43"/>
        <v>2067.46</v>
      </c>
      <c r="H304" s="21">
        <v>0</v>
      </c>
      <c r="V304" s="8">
        <f t="shared" si="38"/>
        <v>0</v>
      </c>
      <c r="W304" s="1">
        <f t="shared" si="39"/>
        <v>1</v>
      </c>
    </row>
    <row r="305" spans="1:23" ht="15.6" x14ac:dyDescent="0.3">
      <c r="A305" s="4">
        <f t="shared" si="44"/>
        <v>296</v>
      </c>
      <c r="B305" s="8">
        <f t="shared" si="40"/>
        <v>111575.47</v>
      </c>
      <c r="C305" s="8">
        <f t="shared" si="36"/>
        <v>650.86</v>
      </c>
      <c r="D305" s="8">
        <f t="shared" si="41"/>
        <v>1416.6</v>
      </c>
      <c r="E305" s="15">
        <f t="shared" si="37"/>
        <v>2067.46</v>
      </c>
      <c r="F305" s="8" t="str">
        <f t="shared" si="42"/>
        <v/>
      </c>
      <c r="G305" s="80">
        <f t="shared" si="43"/>
        <v>2067.46</v>
      </c>
      <c r="H305" s="21">
        <v>0</v>
      </c>
      <c r="V305" s="8">
        <f t="shared" si="38"/>
        <v>0</v>
      </c>
      <c r="W305" s="1">
        <f t="shared" si="39"/>
        <v>1</v>
      </c>
    </row>
    <row r="306" spans="1:23" ht="15.6" x14ac:dyDescent="0.3">
      <c r="A306" s="4">
        <f t="shared" si="44"/>
        <v>297</v>
      </c>
      <c r="B306" s="8">
        <f t="shared" si="40"/>
        <v>110158.87</v>
      </c>
      <c r="C306" s="8">
        <f t="shared" si="36"/>
        <v>642.59</v>
      </c>
      <c r="D306" s="8">
        <f t="shared" si="41"/>
        <v>1424.87</v>
      </c>
      <c r="E306" s="15">
        <f t="shared" si="37"/>
        <v>2067.46</v>
      </c>
      <c r="F306" s="8" t="str">
        <f t="shared" si="42"/>
        <v/>
      </c>
      <c r="G306" s="80">
        <f t="shared" si="43"/>
        <v>2067.46</v>
      </c>
      <c r="H306" s="21">
        <v>0</v>
      </c>
      <c r="V306" s="8">
        <f t="shared" si="38"/>
        <v>0</v>
      </c>
      <c r="W306" s="1">
        <f t="shared" si="39"/>
        <v>1</v>
      </c>
    </row>
    <row r="307" spans="1:23" ht="15.6" x14ac:dyDescent="0.3">
      <c r="A307" s="4">
        <f t="shared" si="44"/>
        <v>298</v>
      </c>
      <c r="B307" s="8">
        <f t="shared" si="40"/>
        <v>108734</v>
      </c>
      <c r="C307" s="8">
        <f t="shared" si="36"/>
        <v>634.28</v>
      </c>
      <c r="D307" s="8">
        <f t="shared" si="41"/>
        <v>1433.18</v>
      </c>
      <c r="E307" s="15">
        <f t="shared" si="37"/>
        <v>2067.46</v>
      </c>
      <c r="F307" s="8" t="str">
        <f t="shared" si="42"/>
        <v/>
      </c>
      <c r="G307" s="80">
        <f t="shared" si="43"/>
        <v>2067.46</v>
      </c>
      <c r="H307" s="21">
        <v>0</v>
      </c>
      <c r="V307" s="8">
        <f t="shared" si="38"/>
        <v>0</v>
      </c>
      <c r="W307" s="1">
        <f t="shared" si="39"/>
        <v>1</v>
      </c>
    </row>
    <row r="308" spans="1:23" ht="15.6" x14ac:dyDescent="0.3">
      <c r="A308" s="4">
        <f t="shared" si="44"/>
        <v>299</v>
      </c>
      <c r="B308" s="8">
        <f t="shared" si="40"/>
        <v>107300.82</v>
      </c>
      <c r="C308" s="8">
        <f t="shared" si="36"/>
        <v>625.91999999999996</v>
      </c>
      <c r="D308" s="8">
        <f t="shared" si="41"/>
        <v>1441.54</v>
      </c>
      <c r="E308" s="15">
        <f t="shared" si="37"/>
        <v>2067.46</v>
      </c>
      <c r="F308" s="8" t="str">
        <f t="shared" si="42"/>
        <v/>
      </c>
      <c r="G308" s="80">
        <f t="shared" si="43"/>
        <v>2067.46</v>
      </c>
      <c r="H308" s="21">
        <v>0</v>
      </c>
      <c r="V308" s="8">
        <f t="shared" si="38"/>
        <v>0</v>
      </c>
      <c r="W308" s="1">
        <f t="shared" si="39"/>
        <v>1</v>
      </c>
    </row>
    <row r="309" spans="1:23" ht="15.6" x14ac:dyDescent="0.3">
      <c r="A309" s="4">
        <f t="shared" si="44"/>
        <v>300</v>
      </c>
      <c r="B309" s="8">
        <f t="shared" si="40"/>
        <v>105859.28</v>
      </c>
      <c r="C309" s="8">
        <f t="shared" si="36"/>
        <v>617.51</v>
      </c>
      <c r="D309" s="8">
        <f t="shared" si="41"/>
        <v>1449.95</v>
      </c>
      <c r="E309" s="15">
        <f t="shared" si="37"/>
        <v>2067.46</v>
      </c>
      <c r="F309" s="8" t="str">
        <f t="shared" si="42"/>
        <v/>
      </c>
      <c r="G309" s="80">
        <f t="shared" si="43"/>
        <v>2067.46</v>
      </c>
      <c r="H309" s="21">
        <v>0</v>
      </c>
      <c r="V309" s="8">
        <f t="shared" si="38"/>
        <v>0</v>
      </c>
      <c r="W309" s="1">
        <f t="shared" si="39"/>
        <v>1</v>
      </c>
    </row>
    <row r="310" spans="1:23" ht="15.6" x14ac:dyDescent="0.3">
      <c r="A310" s="4">
        <f t="shared" si="44"/>
        <v>301</v>
      </c>
      <c r="B310" s="8">
        <f t="shared" si="40"/>
        <v>104409.33</v>
      </c>
      <c r="C310" s="8">
        <f t="shared" si="36"/>
        <v>609.04999999999995</v>
      </c>
      <c r="D310" s="8">
        <f t="shared" si="41"/>
        <v>1458.41</v>
      </c>
      <c r="E310" s="15">
        <f t="shared" si="37"/>
        <v>2067.46</v>
      </c>
      <c r="F310" s="8" t="str">
        <f t="shared" si="42"/>
        <v/>
      </c>
      <c r="G310" s="80">
        <f t="shared" si="43"/>
        <v>2067.46</v>
      </c>
      <c r="H310" s="21">
        <v>0</v>
      </c>
      <c r="V310" s="8">
        <f t="shared" si="38"/>
        <v>0</v>
      </c>
      <c r="W310" s="1">
        <f t="shared" si="39"/>
        <v>1</v>
      </c>
    </row>
    <row r="311" spans="1:23" ht="15.6" x14ac:dyDescent="0.3">
      <c r="A311" s="4">
        <f t="shared" si="44"/>
        <v>302</v>
      </c>
      <c r="B311" s="8">
        <f t="shared" si="40"/>
        <v>102950.92</v>
      </c>
      <c r="C311" s="8">
        <f t="shared" si="36"/>
        <v>600.54999999999995</v>
      </c>
      <c r="D311" s="8">
        <f t="shared" si="41"/>
        <v>1466.91</v>
      </c>
      <c r="E311" s="15">
        <f t="shared" si="37"/>
        <v>2067.46</v>
      </c>
      <c r="F311" s="8" t="str">
        <f t="shared" si="42"/>
        <v/>
      </c>
      <c r="G311" s="80">
        <f t="shared" si="43"/>
        <v>2067.46</v>
      </c>
      <c r="H311" s="21">
        <v>0</v>
      </c>
      <c r="V311" s="8">
        <f t="shared" si="38"/>
        <v>0</v>
      </c>
      <c r="W311" s="1">
        <f t="shared" si="39"/>
        <v>1</v>
      </c>
    </row>
    <row r="312" spans="1:23" ht="15.6" x14ac:dyDescent="0.3">
      <c r="A312" s="4">
        <f t="shared" si="44"/>
        <v>303</v>
      </c>
      <c r="B312" s="8">
        <f t="shared" si="40"/>
        <v>101484.01</v>
      </c>
      <c r="C312" s="8">
        <f t="shared" si="36"/>
        <v>591.99</v>
      </c>
      <c r="D312" s="8">
        <f t="shared" si="41"/>
        <v>1475.47</v>
      </c>
      <c r="E312" s="15">
        <f t="shared" si="37"/>
        <v>2067.46</v>
      </c>
      <c r="F312" s="8" t="str">
        <f t="shared" si="42"/>
        <v/>
      </c>
      <c r="G312" s="80">
        <f t="shared" si="43"/>
        <v>2067.46</v>
      </c>
      <c r="H312" s="21">
        <v>0</v>
      </c>
      <c r="V312" s="8">
        <f t="shared" si="38"/>
        <v>0</v>
      </c>
      <c r="W312" s="1">
        <f t="shared" si="39"/>
        <v>1</v>
      </c>
    </row>
    <row r="313" spans="1:23" ht="15.6" x14ac:dyDescent="0.3">
      <c r="A313" s="4">
        <f t="shared" si="44"/>
        <v>304</v>
      </c>
      <c r="B313" s="8">
        <f t="shared" si="40"/>
        <v>100008.54</v>
      </c>
      <c r="C313" s="8">
        <f t="shared" si="36"/>
        <v>583.38</v>
      </c>
      <c r="D313" s="8">
        <f t="shared" si="41"/>
        <v>1484.08</v>
      </c>
      <c r="E313" s="15">
        <f t="shared" si="37"/>
        <v>2067.46</v>
      </c>
      <c r="F313" s="8" t="str">
        <f t="shared" si="42"/>
        <v/>
      </c>
      <c r="G313" s="80">
        <f t="shared" si="43"/>
        <v>2067.46</v>
      </c>
      <c r="H313" s="21">
        <v>0</v>
      </c>
      <c r="V313" s="8">
        <f t="shared" si="38"/>
        <v>0</v>
      </c>
      <c r="W313" s="1">
        <f t="shared" si="39"/>
        <v>1</v>
      </c>
    </row>
    <row r="314" spans="1:23" ht="15.6" x14ac:dyDescent="0.3">
      <c r="A314" s="4">
        <f t="shared" si="44"/>
        <v>305</v>
      </c>
      <c r="B314" s="8">
        <f t="shared" si="40"/>
        <v>98524.46</v>
      </c>
      <c r="C314" s="8">
        <f t="shared" si="36"/>
        <v>574.73</v>
      </c>
      <c r="D314" s="8">
        <f t="shared" si="41"/>
        <v>1492.73</v>
      </c>
      <c r="E314" s="15">
        <f t="shared" si="37"/>
        <v>2067.46</v>
      </c>
      <c r="F314" s="8" t="str">
        <f t="shared" si="42"/>
        <v/>
      </c>
      <c r="G314" s="80">
        <f t="shared" si="43"/>
        <v>2067.46</v>
      </c>
      <c r="H314" s="21">
        <v>0</v>
      </c>
      <c r="V314" s="8">
        <f t="shared" si="38"/>
        <v>0</v>
      </c>
      <c r="W314" s="1">
        <f t="shared" si="39"/>
        <v>1</v>
      </c>
    </row>
    <row r="315" spans="1:23" ht="15.6" x14ac:dyDescent="0.3">
      <c r="A315" s="4">
        <f t="shared" si="44"/>
        <v>306</v>
      </c>
      <c r="B315" s="8">
        <f t="shared" si="40"/>
        <v>97031.73</v>
      </c>
      <c r="C315" s="8">
        <f t="shared" si="36"/>
        <v>566.02</v>
      </c>
      <c r="D315" s="8">
        <f t="shared" si="41"/>
        <v>1501.44</v>
      </c>
      <c r="E315" s="15">
        <f t="shared" si="37"/>
        <v>2067.46</v>
      </c>
      <c r="F315" s="8" t="str">
        <f t="shared" si="42"/>
        <v/>
      </c>
      <c r="G315" s="80">
        <f t="shared" si="43"/>
        <v>2067.46</v>
      </c>
      <c r="H315" s="21">
        <v>0</v>
      </c>
      <c r="V315" s="8">
        <f t="shared" si="38"/>
        <v>0</v>
      </c>
      <c r="W315" s="1">
        <f t="shared" si="39"/>
        <v>1</v>
      </c>
    </row>
    <row r="316" spans="1:23" ht="15.6" x14ac:dyDescent="0.3">
      <c r="A316" s="4">
        <f t="shared" si="44"/>
        <v>307</v>
      </c>
      <c r="B316" s="8">
        <f t="shared" si="40"/>
        <v>95530.29</v>
      </c>
      <c r="C316" s="8">
        <f t="shared" si="36"/>
        <v>557.26</v>
      </c>
      <c r="D316" s="8">
        <f t="shared" si="41"/>
        <v>1510.2</v>
      </c>
      <c r="E316" s="15">
        <f t="shared" si="37"/>
        <v>2067.46</v>
      </c>
      <c r="F316" s="8" t="str">
        <f t="shared" si="42"/>
        <v/>
      </c>
      <c r="G316" s="80">
        <f t="shared" si="43"/>
        <v>2067.46</v>
      </c>
      <c r="H316" s="21">
        <v>0</v>
      </c>
      <c r="V316" s="8">
        <f t="shared" si="38"/>
        <v>0</v>
      </c>
      <c r="W316" s="1">
        <f t="shared" si="39"/>
        <v>1</v>
      </c>
    </row>
    <row r="317" spans="1:23" ht="15.6" x14ac:dyDescent="0.3">
      <c r="A317" s="4">
        <f t="shared" si="44"/>
        <v>308</v>
      </c>
      <c r="B317" s="8">
        <f t="shared" si="40"/>
        <v>94020.09</v>
      </c>
      <c r="C317" s="8">
        <f t="shared" si="36"/>
        <v>548.45000000000005</v>
      </c>
      <c r="D317" s="8">
        <f t="shared" si="41"/>
        <v>1519.01</v>
      </c>
      <c r="E317" s="15">
        <f t="shared" si="37"/>
        <v>2067.46</v>
      </c>
      <c r="F317" s="8" t="str">
        <f t="shared" si="42"/>
        <v/>
      </c>
      <c r="G317" s="80">
        <f t="shared" si="43"/>
        <v>2067.46</v>
      </c>
      <c r="H317" s="21">
        <v>0</v>
      </c>
      <c r="V317" s="8">
        <f t="shared" si="38"/>
        <v>0</v>
      </c>
      <c r="W317" s="1">
        <f t="shared" si="39"/>
        <v>1</v>
      </c>
    </row>
    <row r="318" spans="1:23" ht="15.6" x14ac:dyDescent="0.3">
      <c r="A318" s="4">
        <f t="shared" si="44"/>
        <v>309</v>
      </c>
      <c r="B318" s="8">
        <f t="shared" si="40"/>
        <v>92501.08</v>
      </c>
      <c r="C318" s="8">
        <f t="shared" si="36"/>
        <v>539.59</v>
      </c>
      <c r="D318" s="8">
        <f t="shared" si="41"/>
        <v>1527.87</v>
      </c>
      <c r="E318" s="15">
        <f t="shared" si="37"/>
        <v>2067.46</v>
      </c>
      <c r="F318" s="8" t="str">
        <f t="shared" si="42"/>
        <v/>
      </c>
      <c r="G318" s="80">
        <f t="shared" si="43"/>
        <v>2067.46</v>
      </c>
      <c r="H318" s="21">
        <v>0</v>
      </c>
      <c r="V318" s="8">
        <f t="shared" si="38"/>
        <v>0</v>
      </c>
      <c r="W318" s="1">
        <f t="shared" si="39"/>
        <v>1</v>
      </c>
    </row>
    <row r="319" spans="1:23" ht="15.6" x14ac:dyDescent="0.3">
      <c r="A319" s="4">
        <f t="shared" si="44"/>
        <v>310</v>
      </c>
      <c r="B319" s="8">
        <f t="shared" si="40"/>
        <v>90973.21</v>
      </c>
      <c r="C319" s="8">
        <f t="shared" si="36"/>
        <v>530.67999999999995</v>
      </c>
      <c r="D319" s="8">
        <f t="shared" si="41"/>
        <v>1536.7800000000002</v>
      </c>
      <c r="E319" s="15">
        <f t="shared" si="37"/>
        <v>2067.46</v>
      </c>
      <c r="F319" s="8" t="str">
        <f t="shared" si="42"/>
        <v/>
      </c>
      <c r="G319" s="80">
        <f t="shared" si="43"/>
        <v>2067.46</v>
      </c>
      <c r="H319" s="21">
        <v>0</v>
      </c>
      <c r="V319" s="8">
        <f t="shared" si="38"/>
        <v>0</v>
      </c>
      <c r="W319" s="1">
        <f t="shared" si="39"/>
        <v>1</v>
      </c>
    </row>
    <row r="320" spans="1:23" ht="15.6" x14ac:dyDescent="0.3">
      <c r="A320" s="4">
        <f t="shared" si="44"/>
        <v>311</v>
      </c>
      <c r="B320" s="8">
        <f t="shared" si="40"/>
        <v>89436.43</v>
      </c>
      <c r="C320" s="8">
        <f t="shared" si="36"/>
        <v>521.71</v>
      </c>
      <c r="D320" s="8">
        <f t="shared" si="41"/>
        <v>1545.75</v>
      </c>
      <c r="E320" s="15">
        <f t="shared" si="37"/>
        <v>2067.46</v>
      </c>
      <c r="F320" s="8" t="str">
        <f t="shared" si="42"/>
        <v/>
      </c>
      <c r="G320" s="80">
        <f t="shared" si="43"/>
        <v>2067.46</v>
      </c>
      <c r="H320" s="21">
        <v>0</v>
      </c>
      <c r="V320" s="8">
        <f t="shared" si="38"/>
        <v>0</v>
      </c>
      <c r="W320" s="1">
        <f t="shared" si="39"/>
        <v>1</v>
      </c>
    </row>
    <row r="321" spans="1:23" ht="15.6" x14ac:dyDescent="0.3">
      <c r="A321" s="4">
        <f t="shared" si="44"/>
        <v>312</v>
      </c>
      <c r="B321" s="8">
        <f t="shared" si="40"/>
        <v>87890.68</v>
      </c>
      <c r="C321" s="8">
        <f t="shared" si="36"/>
        <v>512.70000000000005</v>
      </c>
      <c r="D321" s="8">
        <f t="shared" si="41"/>
        <v>1554.76</v>
      </c>
      <c r="E321" s="15">
        <f t="shared" si="37"/>
        <v>2067.46</v>
      </c>
      <c r="F321" s="8" t="str">
        <f t="shared" si="42"/>
        <v/>
      </c>
      <c r="G321" s="80">
        <f t="shared" si="43"/>
        <v>2067.46</v>
      </c>
      <c r="H321" s="21">
        <v>0</v>
      </c>
      <c r="V321" s="8">
        <f t="shared" si="38"/>
        <v>0</v>
      </c>
      <c r="W321" s="1">
        <f t="shared" si="39"/>
        <v>1</v>
      </c>
    </row>
    <row r="322" spans="1:23" ht="15.6" x14ac:dyDescent="0.3">
      <c r="A322" s="4">
        <f t="shared" si="44"/>
        <v>313</v>
      </c>
      <c r="B322" s="8">
        <f t="shared" si="40"/>
        <v>86335.92</v>
      </c>
      <c r="C322" s="8">
        <f t="shared" si="36"/>
        <v>503.63</v>
      </c>
      <c r="D322" s="8">
        <f t="shared" si="41"/>
        <v>1563.83</v>
      </c>
      <c r="E322" s="15">
        <f t="shared" si="37"/>
        <v>2067.46</v>
      </c>
      <c r="F322" s="8" t="str">
        <f t="shared" si="42"/>
        <v/>
      </c>
      <c r="G322" s="80">
        <f t="shared" si="43"/>
        <v>2067.46</v>
      </c>
      <c r="H322" s="21">
        <v>0</v>
      </c>
      <c r="V322" s="8">
        <f t="shared" si="38"/>
        <v>0</v>
      </c>
      <c r="W322" s="1">
        <f t="shared" si="39"/>
        <v>1</v>
      </c>
    </row>
    <row r="323" spans="1:23" ht="15.6" x14ac:dyDescent="0.3">
      <c r="A323" s="4">
        <f t="shared" si="44"/>
        <v>314</v>
      </c>
      <c r="B323" s="8">
        <f t="shared" si="40"/>
        <v>84772.09</v>
      </c>
      <c r="C323" s="8">
        <f t="shared" ref="C323:C386" si="45">IF(B323&lt;&gt;"",ROUND(B323*($C$6)/12,2),"")</f>
        <v>494.5</v>
      </c>
      <c r="D323" s="8">
        <f t="shared" si="41"/>
        <v>1572.96</v>
      </c>
      <c r="E323" s="15">
        <f t="shared" si="37"/>
        <v>2067.46</v>
      </c>
      <c r="F323" s="8" t="str">
        <f t="shared" si="42"/>
        <v/>
      </c>
      <c r="G323" s="80">
        <f t="shared" si="43"/>
        <v>2067.46</v>
      </c>
      <c r="H323" s="21">
        <v>0</v>
      </c>
      <c r="V323" s="8">
        <f t="shared" si="38"/>
        <v>0</v>
      </c>
      <c r="W323" s="1">
        <f t="shared" si="39"/>
        <v>1</v>
      </c>
    </row>
    <row r="324" spans="1:23" ht="15.6" x14ac:dyDescent="0.3">
      <c r="A324" s="4">
        <f t="shared" si="44"/>
        <v>315</v>
      </c>
      <c r="B324" s="8">
        <f t="shared" si="40"/>
        <v>83199.13</v>
      </c>
      <c r="C324" s="8">
        <f t="shared" si="45"/>
        <v>485.33</v>
      </c>
      <c r="D324" s="8">
        <f t="shared" si="41"/>
        <v>1582.13</v>
      </c>
      <c r="E324" s="15">
        <f t="shared" ref="E324:E387" si="46">IF(B324&lt;&gt;"",ROUNDUP(MIN(B324+C324,IF($C$7="malejące",IF($H$7="krótszy okr.",$C$1/$C$2+C324,B324/($C$2-A323)+C324),IF($H$7="krótszy okr.",E323,PMT($C$6/12,$C$2-A323,B324*-1,0,0)))),2),"")</f>
        <v>2067.46</v>
      </c>
      <c r="F324" s="8" t="str">
        <f t="shared" si="42"/>
        <v/>
      </c>
      <c r="G324" s="80">
        <f t="shared" si="43"/>
        <v>2067.46</v>
      </c>
      <c r="H324" s="21">
        <v>0</v>
      </c>
      <c r="V324" s="8">
        <f t="shared" si="38"/>
        <v>0</v>
      </c>
      <c r="W324" s="1">
        <f t="shared" si="39"/>
        <v>1</v>
      </c>
    </row>
    <row r="325" spans="1:23" ht="15.6" x14ac:dyDescent="0.3">
      <c r="A325" s="4">
        <f t="shared" si="44"/>
        <v>316</v>
      </c>
      <c r="B325" s="8">
        <f t="shared" si="40"/>
        <v>81617</v>
      </c>
      <c r="C325" s="8">
        <f t="shared" si="45"/>
        <v>476.1</v>
      </c>
      <c r="D325" s="8">
        <f t="shared" si="41"/>
        <v>1591.3600000000001</v>
      </c>
      <c r="E325" s="15">
        <f t="shared" si="46"/>
        <v>2067.46</v>
      </c>
      <c r="F325" s="8" t="str">
        <f t="shared" si="42"/>
        <v/>
      </c>
      <c r="G325" s="80">
        <f t="shared" si="43"/>
        <v>2067.46</v>
      </c>
      <c r="H325" s="21">
        <v>0</v>
      </c>
      <c r="V325" s="8">
        <f t="shared" si="38"/>
        <v>0</v>
      </c>
      <c r="W325" s="1">
        <f t="shared" si="39"/>
        <v>1</v>
      </c>
    </row>
    <row r="326" spans="1:23" ht="15.6" x14ac:dyDescent="0.3">
      <c r="A326" s="4">
        <f t="shared" si="44"/>
        <v>317</v>
      </c>
      <c r="B326" s="8">
        <f t="shared" si="40"/>
        <v>80025.64</v>
      </c>
      <c r="C326" s="8">
        <f t="shared" si="45"/>
        <v>466.82</v>
      </c>
      <c r="D326" s="8">
        <f t="shared" si="41"/>
        <v>1600.64</v>
      </c>
      <c r="E326" s="15">
        <f t="shared" si="46"/>
        <v>2067.46</v>
      </c>
      <c r="F326" s="8" t="str">
        <f t="shared" si="42"/>
        <v/>
      </c>
      <c r="G326" s="80">
        <f t="shared" si="43"/>
        <v>2067.46</v>
      </c>
      <c r="H326" s="21">
        <v>0</v>
      </c>
      <c r="V326" s="8">
        <f t="shared" si="38"/>
        <v>0</v>
      </c>
      <c r="W326" s="1">
        <f t="shared" si="39"/>
        <v>1</v>
      </c>
    </row>
    <row r="327" spans="1:23" ht="15.6" x14ac:dyDescent="0.3">
      <c r="A327" s="4">
        <f t="shared" si="44"/>
        <v>318</v>
      </c>
      <c r="B327" s="8">
        <f t="shared" si="40"/>
        <v>78425</v>
      </c>
      <c r="C327" s="8">
        <f t="shared" si="45"/>
        <v>457.48</v>
      </c>
      <c r="D327" s="8">
        <f t="shared" si="41"/>
        <v>1609.98</v>
      </c>
      <c r="E327" s="15">
        <f t="shared" si="46"/>
        <v>2067.46</v>
      </c>
      <c r="F327" s="8" t="str">
        <f t="shared" si="42"/>
        <v/>
      </c>
      <c r="G327" s="80">
        <f t="shared" si="43"/>
        <v>2067.46</v>
      </c>
      <c r="H327" s="21">
        <v>0</v>
      </c>
      <c r="V327" s="8">
        <f t="shared" si="38"/>
        <v>0</v>
      </c>
      <c r="W327" s="1">
        <f t="shared" si="39"/>
        <v>1</v>
      </c>
    </row>
    <row r="328" spans="1:23" ht="15.6" x14ac:dyDescent="0.3">
      <c r="A328" s="4">
        <f t="shared" si="44"/>
        <v>319</v>
      </c>
      <c r="B328" s="8">
        <f t="shared" si="40"/>
        <v>76815.02</v>
      </c>
      <c r="C328" s="8">
        <f t="shared" si="45"/>
        <v>448.09</v>
      </c>
      <c r="D328" s="8">
        <f t="shared" si="41"/>
        <v>1619.3700000000001</v>
      </c>
      <c r="E328" s="15">
        <f t="shared" si="46"/>
        <v>2067.46</v>
      </c>
      <c r="F328" s="8" t="str">
        <f t="shared" si="42"/>
        <v/>
      </c>
      <c r="G328" s="80">
        <f t="shared" si="43"/>
        <v>2067.46</v>
      </c>
      <c r="H328" s="21">
        <v>0</v>
      </c>
      <c r="V328" s="8">
        <f t="shared" si="38"/>
        <v>0</v>
      </c>
      <c r="W328" s="1">
        <f t="shared" si="39"/>
        <v>1</v>
      </c>
    </row>
    <row r="329" spans="1:23" ht="15.6" x14ac:dyDescent="0.3">
      <c r="A329" s="4">
        <f t="shared" si="44"/>
        <v>320</v>
      </c>
      <c r="B329" s="8">
        <f t="shared" si="40"/>
        <v>75195.649999999994</v>
      </c>
      <c r="C329" s="8">
        <f t="shared" si="45"/>
        <v>438.64</v>
      </c>
      <c r="D329" s="8">
        <f t="shared" si="41"/>
        <v>1628.8200000000002</v>
      </c>
      <c r="E329" s="15">
        <f t="shared" si="46"/>
        <v>2067.46</v>
      </c>
      <c r="F329" s="8" t="str">
        <f t="shared" si="42"/>
        <v/>
      </c>
      <c r="G329" s="80">
        <f t="shared" si="43"/>
        <v>2067.46</v>
      </c>
      <c r="H329" s="21">
        <v>0</v>
      </c>
      <c r="V329" s="8">
        <f t="shared" si="38"/>
        <v>0</v>
      </c>
      <c r="W329" s="1">
        <f t="shared" si="39"/>
        <v>1</v>
      </c>
    </row>
    <row r="330" spans="1:23" ht="15.6" x14ac:dyDescent="0.3">
      <c r="A330" s="4">
        <f t="shared" si="44"/>
        <v>321</v>
      </c>
      <c r="B330" s="8">
        <f t="shared" si="40"/>
        <v>73566.83</v>
      </c>
      <c r="C330" s="8">
        <f t="shared" si="45"/>
        <v>429.14</v>
      </c>
      <c r="D330" s="8">
        <f t="shared" si="41"/>
        <v>1638.3200000000002</v>
      </c>
      <c r="E330" s="15">
        <f t="shared" si="46"/>
        <v>2067.46</v>
      </c>
      <c r="F330" s="8" t="str">
        <f t="shared" si="42"/>
        <v/>
      </c>
      <c r="G330" s="80">
        <f t="shared" si="43"/>
        <v>2067.46</v>
      </c>
      <c r="H330" s="21">
        <v>0</v>
      </c>
      <c r="V330" s="8">
        <f t="shared" ref="V330:V393" si="47">IF(A330&lt;&gt;"",MIN(H330,B330-D330),0)</f>
        <v>0</v>
      </c>
      <c r="W330" s="1">
        <f t="shared" ref="W330:W393" si="48">IF(A330&lt;&gt;"",1,"")</f>
        <v>1</v>
      </c>
    </row>
    <row r="331" spans="1:23" ht="15.6" x14ac:dyDescent="0.3">
      <c r="A331" s="4">
        <f t="shared" si="44"/>
        <v>322</v>
      </c>
      <c r="B331" s="8">
        <f t="shared" ref="B331:B394" si="49">IF(B330&lt;&gt;"",IF(ROUND(B330-D330-H330,2)&gt;0,ROUND(B330-D330-H330,2),""),"")</f>
        <v>71928.509999999995</v>
      </c>
      <c r="C331" s="8">
        <f t="shared" si="45"/>
        <v>419.58</v>
      </c>
      <c r="D331" s="8">
        <f t="shared" ref="D331:D394" si="50">IF(B331&lt;&gt;"",MIN(E331-C331,B331),"")</f>
        <v>1647.88</v>
      </c>
      <c r="E331" s="15">
        <f t="shared" si="46"/>
        <v>2067.46</v>
      </c>
      <c r="F331" s="8" t="str">
        <f t="shared" ref="F331:F394" si="51">IF(B331&lt;&gt;"",IF(A331&lt;=120,ROUND(B331*(MAX($C$4-2%,0))/12,2),""),"")</f>
        <v/>
      </c>
      <c r="G331" s="80">
        <f t="shared" ref="G331:G394" si="52">IF(B331&lt;&gt;"",IF(F331&lt;&gt;"",MAX(0,E331-F331),MAX(0,E331)),"")</f>
        <v>2067.46</v>
      </c>
      <c r="H331" s="21">
        <v>0</v>
      </c>
      <c r="V331" s="8">
        <f t="shared" si="47"/>
        <v>0</v>
      </c>
      <c r="W331" s="1">
        <f t="shared" si="48"/>
        <v>1</v>
      </c>
    </row>
    <row r="332" spans="1:23" ht="15.6" x14ac:dyDescent="0.3">
      <c r="A332" s="4">
        <f t="shared" si="44"/>
        <v>323</v>
      </c>
      <c r="B332" s="8">
        <f t="shared" si="49"/>
        <v>70280.63</v>
      </c>
      <c r="C332" s="8">
        <f t="shared" si="45"/>
        <v>409.97</v>
      </c>
      <c r="D332" s="8">
        <f t="shared" si="50"/>
        <v>1657.49</v>
      </c>
      <c r="E332" s="15">
        <f t="shared" si="46"/>
        <v>2067.46</v>
      </c>
      <c r="F332" s="8" t="str">
        <f t="shared" si="51"/>
        <v/>
      </c>
      <c r="G332" s="80">
        <f t="shared" si="52"/>
        <v>2067.46</v>
      </c>
      <c r="H332" s="21">
        <v>0</v>
      </c>
      <c r="V332" s="8">
        <f t="shared" si="47"/>
        <v>0</v>
      </c>
      <c r="W332" s="1">
        <f t="shared" si="48"/>
        <v>1</v>
      </c>
    </row>
    <row r="333" spans="1:23" ht="15.6" x14ac:dyDescent="0.3">
      <c r="A333" s="4">
        <f t="shared" si="44"/>
        <v>324</v>
      </c>
      <c r="B333" s="8">
        <f t="shared" si="49"/>
        <v>68623.14</v>
      </c>
      <c r="C333" s="8">
        <f t="shared" si="45"/>
        <v>400.3</v>
      </c>
      <c r="D333" s="8">
        <f t="shared" si="50"/>
        <v>1667.16</v>
      </c>
      <c r="E333" s="15">
        <f t="shared" si="46"/>
        <v>2067.46</v>
      </c>
      <c r="F333" s="8" t="str">
        <f t="shared" si="51"/>
        <v/>
      </c>
      <c r="G333" s="80">
        <f t="shared" si="52"/>
        <v>2067.46</v>
      </c>
      <c r="H333" s="21">
        <v>0</v>
      </c>
      <c r="V333" s="8">
        <f t="shared" si="47"/>
        <v>0</v>
      </c>
      <c r="W333" s="1">
        <f t="shared" si="48"/>
        <v>1</v>
      </c>
    </row>
    <row r="334" spans="1:23" ht="15.6" x14ac:dyDescent="0.3">
      <c r="A334" s="4">
        <f t="shared" si="44"/>
        <v>325</v>
      </c>
      <c r="B334" s="8">
        <f t="shared" si="49"/>
        <v>66955.98</v>
      </c>
      <c r="C334" s="8">
        <f t="shared" si="45"/>
        <v>390.58</v>
      </c>
      <c r="D334" s="8">
        <f t="shared" si="50"/>
        <v>1676.88</v>
      </c>
      <c r="E334" s="15">
        <f t="shared" si="46"/>
        <v>2067.46</v>
      </c>
      <c r="F334" s="8" t="str">
        <f t="shared" si="51"/>
        <v/>
      </c>
      <c r="G334" s="80">
        <f t="shared" si="52"/>
        <v>2067.46</v>
      </c>
      <c r="H334" s="21">
        <v>0</v>
      </c>
      <c r="V334" s="8">
        <f t="shared" si="47"/>
        <v>0</v>
      </c>
      <c r="W334" s="1">
        <f t="shared" si="48"/>
        <v>1</v>
      </c>
    </row>
    <row r="335" spans="1:23" ht="15.6" x14ac:dyDescent="0.3">
      <c r="A335" s="4">
        <f t="shared" si="44"/>
        <v>326</v>
      </c>
      <c r="B335" s="8">
        <f t="shared" si="49"/>
        <v>65279.1</v>
      </c>
      <c r="C335" s="8">
        <f t="shared" si="45"/>
        <v>380.79</v>
      </c>
      <c r="D335" s="8">
        <f t="shared" si="50"/>
        <v>1686.67</v>
      </c>
      <c r="E335" s="15">
        <f t="shared" si="46"/>
        <v>2067.46</v>
      </c>
      <c r="F335" s="8" t="str">
        <f t="shared" si="51"/>
        <v/>
      </c>
      <c r="G335" s="80">
        <f t="shared" si="52"/>
        <v>2067.46</v>
      </c>
      <c r="H335" s="21">
        <v>0</v>
      </c>
      <c r="V335" s="8">
        <f t="shared" si="47"/>
        <v>0</v>
      </c>
      <c r="W335" s="1">
        <f t="shared" si="48"/>
        <v>1</v>
      </c>
    </row>
    <row r="336" spans="1:23" ht="15.6" x14ac:dyDescent="0.3">
      <c r="A336" s="4">
        <f t="shared" ref="A336:A399" si="53">IF(B336&lt;&gt;"",A335+1,"")</f>
        <v>327</v>
      </c>
      <c r="B336" s="8">
        <f t="shared" si="49"/>
        <v>63592.43</v>
      </c>
      <c r="C336" s="8">
        <f t="shared" si="45"/>
        <v>370.96</v>
      </c>
      <c r="D336" s="8">
        <f t="shared" si="50"/>
        <v>1696.5</v>
      </c>
      <c r="E336" s="15">
        <f t="shared" si="46"/>
        <v>2067.46</v>
      </c>
      <c r="F336" s="8" t="str">
        <f t="shared" si="51"/>
        <v/>
      </c>
      <c r="G336" s="80">
        <f t="shared" si="52"/>
        <v>2067.46</v>
      </c>
      <c r="H336" s="21">
        <v>0</v>
      </c>
      <c r="V336" s="8">
        <f t="shared" si="47"/>
        <v>0</v>
      </c>
      <c r="W336" s="1">
        <f t="shared" si="48"/>
        <v>1</v>
      </c>
    </row>
    <row r="337" spans="1:23" ht="15.6" x14ac:dyDescent="0.3">
      <c r="A337" s="4">
        <f t="shared" si="53"/>
        <v>328</v>
      </c>
      <c r="B337" s="8">
        <f t="shared" si="49"/>
        <v>61895.93</v>
      </c>
      <c r="C337" s="8">
        <f t="shared" si="45"/>
        <v>361.06</v>
      </c>
      <c r="D337" s="8">
        <f t="shared" si="50"/>
        <v>1706.4</v>
      </c>
      <c r="E337" s="15">
        <f t="shared" si="46"/>
        <v>2067.46</v>
      </c>
      <c r="F337" s="8" t="str">
        <f t="shared" si="51"/>
        <v/>
      </c>
      <c r="G337" s="80">
        <f t="shared" si="52"/>
        <v>2067.46</v>
      </c>
      <c r="H337" s="21">
        <v>0</v>
      </c>
      <c r="V337" s="8">
        <f t="shared" si="47"/>
        <v>0</v>
      </c>
      <c r="W337" s="1">
        <f t="shared" si="48"/>
        <v>1</v>
      </c>
    </row>
    <row r="338" spans="1:23" ht="15.6" x14ac:dyDescent="0.3">
      <c r="A338" s="4">
        <f t="shared" si="53"/>
        <v>329</v>
      </c>
      <c r="B338" s="8">
        <f t="shared" si="49"/>
        <v>60189.53</v>
      </c>
      <c r="C338" s="8">
        <f t="shared" si="45"/>
        <v>351.11</v>
      </c>
      <c r="D338" s="8">
        <f t="shared" si="50"/>
        <v>1716.35</v>
      </c>
      <c r="E338" s="15">
        <f t="shared" si="46"/>
        <v>2067.46</v>
      </c>
      <c r="F338" s="8" t="str">
        <f t="shared" si="51"/>
        <v/>
      </c>
      <c r="G338" s="80">
        <f t="shared" si="52"/>
        <v>2067.46</v>
      </c>
      <c r="H338" s="21">
        <v>0</v>
      </c>
      <c r="V338" s="8">
        <f t="shared" si="47"/>
        <v>0</v>
      </c>
      <c r="W338" s="1">
        <f t="shared" si="48"/>
        <v>1</v>
      </c>
    </row>
    <row r="339" spans="1:23" ht="15.6" x14ac:dyDescent="0.3">
      <c r="A339" s="4">
        <f t="shared" si="53"/>
        <v>330</v>
      </c>
      <c r="B339" s="8">
        <f t="shared" si="49"/>
        <v>58473.18</v>
      </c>
      <c r="C339" s="8">
        <f t="shared" si="45"/>
        <v>341.09</v>
      </c>
      <c r="D339" s="8">
        <f t="shared" si="50"/>
        <v>1726.3700000000001</v>
      </c>
      <c r="E339" s="15">
        <f t="shared" si="46"/>
        <v>2067.46</v>
      </c>
      <c r="F339" s="8" t="str">
        <f t="shared" si="51"/>
        <v/>
      </c>
      <c r="G339" s="80">
        <f t="shared" si="52"/>
        <v>2067.46</v>
      </c>
      <c r="H339" s="21">
        <v>0</v>
      </c>
      <c r="V339" s="8">
        <f t="shared" si="47"/>
        <v>0</v>
      </c>
      <c r="W339" s="1">
        <f t="shared" si="48"/>
        <v>1</v>
      </c>
    </row>
    <row r="340" spans="1:23" ht="15.6" x14ac:dyDescent="0.3">
      <c r="A340" s="4">
        <f t="shared" si="53"/>
        <v>331</v>
      </c>
      <c r="B340" s="8">
        <f t="shared" si="49"/>
        <v>56746.81</v>
      </c>
      <c r="C340" s="8">
        <f t="shared" si="45"/>
        <v>331.02</v>
      </c>
      <c r="D340" s="8">
        <f t="shared" si="50"/>
        <v>1736.44</v>
      </c>
      <c r="E340" s="15">
        <f t="shared" si="46"/>
        <v>2067.46</v>
      </c>
      <c r="F340" s="8" t="str">
        <f t="shared" si="51"/>
        <v/>
      </c>
      <c r="G340" s="80">
        <f t="shared" si="52"/>
        <v>2067.46</v>
      </c>
      <c r="H340" s="21">
        <v>0</v>
      </c>
      <c r="V340" s="8">
        <f t="shared" si="47"/>
        <v>0</v>
      </c>
      <c r="W340" s="1">
        <f t="shared" si="48"/>
        <v>1</v>
      </c>
    </row>
    <row r="341" spans="1:23" ht="15.6" x14ac:dyDescent="0.3">
      <c r="A341" s="4">
        <f t="shared" si="53"/>
        <v>332</v>
      </c>
      <c r="B341" s="8">
        <f t="shared" si="49"/>
        <v>55010.37</v>
      </c>
      <c r="C341" s="8">
        <f t="shared" si="45"/>
        <v>320.89</v>
      </c>
      <c r="D341" s="8">
        <f t="shared" si="50"/>
        <v>1746.5700000000002</v>
      </c>
      <c r="E341" s="15">
        <f t="shared" si="46"/>
        <v>2067.46</v>
      </c>
      <c r="F341" s="8" t="str">
        <f t="shared" si="51"/>
        <v/>
      </c>
      <c r="G341" s="80">
        <f t="shared" si="52"/>
        <v>2067.46</v>
      </c>
      <c r="H341" s="21">
        <v>0</v>
      </c>
      <c r="V341" s="8">
        <f t="shared" si="47"/>
        <v>0</v>
      </c>
      <c r="W341" s="1">
        <f t="shared" si="48"/>
        <v>1</v>
      </c>
    </row>
    <row r="342" spans="1:23" ht="15.6" x14ac:dyDescent="0.3">
      <c r="A342" s="4">
        <f t="shared" si="53"/>
        <v>333</v>
      </c>
      <c r="B342" s="8">
        <f t="shared" si="49"/>
        <v>53263.8</v>
      </c>
      <c r="C342" s="8">
        <f t="shared" si="45"/>
        <v>310.70999999999998</v>
      </c>
      <c r="D342" s="8">
        <f t="shared" si="50"/>
        <v>1756.75</v>
      </c>
      <c r="E342" s="15">
        <f t="shared" si="46"/>
        <v>2067.46</v>
      </c>
      <c r="F342" s="8" t="str">
        <f t="shared" si="51"/>
        <v/>
      </c>
      <c r="G342" s="80">
        <f t="shared" si="52"/>
        <v>2067.46</v>
      </c>
      <c r="H342" s="21">
        <v>0</v>
      </c>
      <c r="V342" s="8">
        <f t="shared" si="47"/>
        <v>0</v>
      </c>
      <c r="W342" s="1">
        <f t="shared" si="48"/>
        <v>1</v>
      </c>
    </row>
    <row r="343" spans="1:23" ht="15.6" x14ac:dyDescent="0.3">
      <c r="A343" s="4">
        <f t="shared" si="53"/>
        <v>334</v>
      </c>
      <c r="B343" s="8">
        <f t="shared" si="49"/>
        <v>51507.05</v>
      </c>
      <c r="C343" s="8">
        <f t="shared" si="45"/>
        <v>300.45999999999998</v>
      </c>
      <c r="D343" s="8">
        <f t="shared" si="50"/>
        <v>1767</v>
      </c>
      <c r="E343" s="15">
        <f t="shared" si="46"/>
        <v>2067.46</v>
      </c>
      <c r="F343" s="8" t="str">
        <f t="shared" si="51"/>
        <v/>
      </c>
      <c r="G343" s="80">
        <f t="shared" si="52"/>
        <v>2067.46</v>
      </c>
      <c r="H343" s="21">
        <v>0</v>
      </c>
      <c r="V343" s="8">
        <f t="shared" si="47"/>
        <v>0</v>
      </c>
      <c r="W343" s="1">
        <f t="shared" si="48"/>
        <v>1</v>
      </c>
    </row>
    <row r="344" spans="1:23" ht="15.6" x14ac:dyDescent="0.3">
      <c r="A344" s="4">
        <f t="shared" si="53"/>
        <v>335</v>
      </c>
      <c r="B344" s="8">
        <f t="shared" si="49"/>
        <v>49740.05</v>
      </c>
      <c r="C344" s="8">
        <f t="shared" si="45"/>
        <v>290.14999999999998</v>
      </c>
      <c r="D344" s="8">
        <f t="shared" si="50"/>
        <v>1777.31</v>
      </c>
      <c r="E344" s="15">
        <f t="shared" si="46"/>
        <v>2067.46</v>
      </c>
      <c r="F344" s="8" t="str">
        <f t="shared" si="51"/>
        <v/>
      </c>
      <c r="G344" s="80">
        <f t="shared" si="52"/>
        <v>2067.46</v>
      </c>
      <c r="H344" s="21">
        <v>0</v>
      </c>
      <c r="V344" s="8">
        <f t="shared" si="47"/>
        <v>0</v>
      </c>
      <c r="W344" s="1">
        <f t="shared" si="48"/>
        <v>1</v>
      </c>
    </row>
    <row r="345" spans="1:23" ht="15.6" x14ac:dyDescent="0.3">
      <c r="A345" s="4">
        <f t="shared" si="53"/>
        <v>336</v>
      </c>
      <c r="B345" s="8">
        <f t="shared" si="49"/>
        <v>47962.74</v>
      </c>
      <c r="C345" s="8">
        <f t="shared" si="45"/>
        <v>279.77999999999997</v>
      </c>
      <c r="D345" s="8">
        <f t="shared" si="50"/>
        <v>1787.68</v>
      </c>
      <c r="E345" s="15">
        <f t="shared" si="46"/>
        <v>2067.46</v>
      </c>
      <c r="F345" s="8" t="str">
        <f t="shared" si="51"/>
        <v/>
      </c>
      <c r="G345" s="80">
        <f t="shared" si="52"/>
        <v>2067.46</v>
      </c>
      <c r="H345" s="21">
        <v>0</v>
      </c>
      <c r="V345" s="8">
        <f t="shared" si="47"/>
        <v>0</v>
      </c>
      <c r="W345" s="1">
        <f t="shared" si="48"/>
        <v>1</v>
      </c>
    </row>
    <row r="346" spans="1:23" ht="15.6" x14ac:dyDescent="0.3">
      <c r="A346" s="4">
        <f t="shared" si="53"/>
        <v>337</v>
      </c>
      <c r="B346" s="8">
        <f t="shared" si="49"/>
        <v>46175.06</v>
      </c>
      <c r="C346" s="8">
        <f t="shared" si="45"/>
        <v>269.35000000000002</v>
      </c>
      <c r="D346" s="8">
        <f t="shared" si="50"/>
        <v>1798.1100000000001</v>
      </c>
      <c r="E346" s="15">
        <f t="shared" si="46"/>
        <v>2067.46</v>
      </c>
      <c r="F346" s="8" t="str">
        <f t="shared" si="51"/>
        <v/>
      </c>
      <c r="G346" s="80">
        <f t="shared" si="52"/>
        <v>2067.46</v>
      </c>
      <c r="H346" s="21">
        <v>0</v>
      </c>
      <c r="V346" s="8">
        <f t="shared" si="47"/>
        <v>0</v>
      </c>
      <c r="W346" s="1">
        <f t="shared" si="48"/>
        <v>1</v>
      </c>
    </row>
    <row r="347" spans="1:23" ht="15.6" x14ac:dyDescent="0.3">
      <c r="A347" s="4">
        <f t="shared" si="53"/>
        <v>338</v>
      </c>
      <c r="B347" s="8">
        <f t="shared" si="49"/>
        <v>44376.95</v>
      </c>
      <c r="C347" s="8">
        <f t="shared" si="45"/>
        <v>258.87</v>
      </c>
      <c r="D347" s="8">
        <f t="shared" si="50"/>
        <v>1808.5900000000001</v>
      </c>
      <c r="E347" s="15">
        <f t="shared" si="46"/>
        <v>2067.46</v>
      </c>
      <c r="F347" s="8" t="str">
        <f t="shared" si="51"/>
        <v/>
      </c>
      <c r="G347" s="80">
        <f t="shared" si="52"/>
        <v>2067.46</v>
      </c>
      <c r="H347" s="21">
        <v>0</v>
      </c>
      <c r="V347" s="8">
        <f t="shared" si="47"/>
        <v>0</v>
      </c>
      <c r="W347" s="1">
        <f t="shared" si="48"/>
        <v>1</v>
      </c>
    </row>
    <row r="348" spans="1:23" ht="15.6" x14ac:dyDescent="0.3">
      <c r="A348" s="4">
        <f t="shared" si="53"/>
        <v>339</v>
      </c>
      <c r="B348" s="8">
        <f t="shared" si="49"/>
        <v>42568.36</v>
      </c>
      <c r="C348" s="8">
        <f t="shared" si="45"/>
        <v>248.32</v>
      </c>
      <c r="D348" s="8">
        <f t="shared" si="50"/>
        <v>1819.14</v>
      </c>
      <c r="E348" s="15">
        <f t="shared" si="46"/>
        <v>2067.46</v>
      </c>
      <c r="F348" s="8" t="str">
        <f t="shared" si="51"/>
        <v/>
      </c>
      <c r="G348" s="80">
        <f t="shared" si="52"/>
        <v>2067.46</v>
      </c>
      <c r="H348" s="21">
        <v>0</v>
      </c>
      <c r="V348" s="8">
        <f t="shared" si="47"/>
        <v>0</v>
      </c>
      <c r="W348" s="1">
        <f t="shared" si="48"/>
        <v>1</v>
      </c>
    </row>
    <row r="349" spans="1:23" ht="15.6" x14ac:dyDescent="0.3">
      <c r="A349" s="4">
        <f t="shared" si="53"/>
        <v>340</v>
      </c>
      <c r="B349" s="8">
        <f t="shared" si="49"/>
        <v>40749.22</v>
      </c>
      <c r="C349" s="8">
        <f t="shared" si="45"/>
        <v>237.7</v>
      </c>
      <c r="D349" s="8">
        <f t="shared" si="50"/>
        <v>1829.76</v>
      </c>
      <c r="E349" s="15">
        <f t="shared" si="46"/>
        <v>2067.46</v>
      </c>
      <c r="F349" s="8" t="str">
        <f t="shared" si="51"/>
        <v/>
      </c>
      <c r="G349" s="80">
        <f t="shared" si="52"/>
        <v>2067.46</v>
      </c>
      <c r="H349" s="21">
        <v>0</v>
      </c>
      <c r="V349" s="8">
        <f t="shared" si="47"/>
        <v>0</v>
      </c>
      <c r="W349" s="1">
        <f t="shared" si="48"/>
        <v>1</v>
      </c>
    </row>
    <row r="350" spans="1:23" ht="15.6" x14ac:dyDescent="0.3">
      <c r="A350" s="4">
        <f t="shared" si="53"/>
        <v>341</v>
      </c>
      <c r="B350" s="8">
        <f t="shared" si="49"/>
        <v>38919.46</v>
      </c>
      <c r="C350" s="8">
        <f t="shared" si="45"/>
        <v>227.03</v>
      </c>
      <c r="D350" s="8">
        <f t="shared" si="50"/>
        <v>1840.43</v>
      </c>
      <c r="E350" s="15">
        <f t="shared" si="46"/>
        <v>2067.46</v>
      </c>
      <c r="F350" s="8" t="str">
        <f t="shared" si="51"/>
        <v/>
      </c>
      <c r="G350" s="80">
        <f t="shared" si="52"/>
        <v>2067.46</v>
      </c>
      <c r="H350" s="21">
        <v>0</v>
      </c>
      <c r="V350" s="8">
        <f t="shared" si="47"/>
        <v>0</v>
      </c>
      <c r="W350" s="1">
        <f t="shared" si="48"/>
        <v>1</v>
      </c>
    </row>
    <row r="351" spans="1:23" ht="15.6" x14ac:dyDescent="0.3">
      <c r="A351" s="4">
        <f t="shared" si="53"/>
        <v>342</v>
      </c>
      <c r="B351" s="8">
        <f t="shared" si="49"/>
        <v>37079.03</v>
      </c>
      <c r="C351" s="8">
        <f t="shared" si="45"/>
        <v>216.29</v>
      </c>
      <c r="D351" s="8">
        <f t="shared" si="50"/>
        <v>1851.17</v>
      </c>
      <c r="E351" s="15">
        <f t="shared" si="46"/>
        <v>2067.46</v>
      </c>
      <c r="F351" s="8" t="str">
        <f t="shared" si="51"/>
        <v/>
      </c>
      <c r="G351" s="80">
        <f t="shared" si="52"/>
        <v>2067.46</v>
      </c>
      <c r="H351" s="21">
        <v>0</v>
      </c>
      <c r="V351" s="8">
        <f t="shared" si="47"/>
        <v>0</v>
      </c>
      <c r="W351" s="1">
        <f t="shared" si="48"/>
        <v>1</v>
      </c>
    </row>
    <row r="352" spans="1:23" ht="15.6" x14ac:dyDescent="0.3">
      <c r="A352" s="4">
        <f t="shared" si="53"/>
        <v>343</v>
      </c>
      <c r="B352" s="8">
        <f t="shared" si="49"/>
        <v>35227.86</v>
      </c>
      <c r="C352" s="8">
        <f t="shared" si="45"/>
        <v>205.5</v>
      </c>
      <c r="D352" s="8">
        <f t="shared" si="50"/>
        <v>1861.96</v>
      </c>
      <c r="E352" s="15">
        <f t="shared" si="46"/>
        <v>2067.46</v>
      </c>
      <c r="F352" s="8" t="str">
        <f t="shared" si="51"/>
        <v/>
      </c>
      <c r="G352" s="80">
        <f t="shared" si="52"/>
        <v>2067.46</v>
      </c>
      <c r="H352" s="21">
        <v>0</v>
      </c>
      <c r="V352" s="8">
        <f t="shared" si="47"/>
        <v>0</v>
      </c>
      <c r="W352" s="1">
        <f t="shared" si="48"/>
        <v>1</v>
      </c>
    </row>
    <row r="353" spans="1:23" ht="15.6" x14ac:dyDescent="0.3">
      <c r="A353" s="4">
        <f t="shared" si="53"/>
        <v>344</v>
      </c>
      <c r="B353" s="8">
        <f t="shared" si="49"/>
        <v>33365.9</v>
      </c>
      <c r="C353" s="8">
        <f t="shared" si="45"/>
        <v>194.63</v>
      </c>
      <c r="D353" s="8">
        <f t="shared" si="50"/>
        <v>1872.83</v>
      </c>
      <c r="E353" s="15">
        <f t="shared" si="46"/>
        <v>2067.46</v>
      </c>
      <c r="F353" s="8" t="str">
        <f t="shared" si="51"/>
        <v/>
      </c>
      <c r="G353" s="80">
        <f t="shared" si="52"/>
        <v>2067.46</v>
      </c>
      <c r="H353" s="21">
        <v>0</v>
      </c>
      <c r="V353" s="8">
        <f t="shared" si="47"/>
        <v>0</v>
      </c>
      <c r="W353" s="1">
        <f t="shared" si="48"/>
        <v>1</v>
      </c>
    </row>
    <row r="354" spans="1:23" ht="15.6" x14ac:dyDescent="0.3">
      <c r="A354" s="4">
        <f t="shared" si="53"/>
        <v>345</v>
      </c>
      <c r="B354" s="8">
        <f t="shared" si="49"/>
        <v>31493.07</v>
      </c>
      <c r="C354" s="8">
        <f t="shared" si="45"/>
        <v>183.71</v>
      </c>
      <c r="D354" s="8">
        <f t="shared" si="50"/>
        <v>1883.75</v>
      </c>
      <c r="E354" s="15">
        <f t="shared" si="46"/>
        <v>2067.46</v>
      </c>
      <c r="F354" s="8" t="str">
        <f t="shared" si="51"/>
        <v/>
      </c>
      <c r="G354" s="80">
        <f t="shared" si="52"/>
        <v>2067.46</v>
      </c>
      <c r="H354" s="21">
        <v>0</v>
      </c>
      <c r="V354" s="8">
        <f t="shared" si="47"/>
        <v>0</v>
      </c>
      <c r="W354" s="1">
        <f t="shared" si="48"/>
        <v>1</v>
      </c>
    </row>
    <row r="355" spans="1:23" ht="15.6" x14ac:dyDescent="0.3">
      <c r="A355" s="4">
        <f t="shared" si="53"/>
        <v>346</v>
      </c>
      <c r="B355" s="8">
        <f t="shared" si="49"/>
        <v>29609.32</v>
      </c>
      <c r="C355" s="8">
        <f t="shared" si="45"/>
        <v>172.72</v>
      </c>
      <c r="D355" s="8">
        <f t="shared" si="50"/>
        <v>1894.74</v>
      </c>
      <c r="E355" s="15">
        <f t="shared" si="46"/>
        <v>2067.46</v>
      </c>
      <c r="F355" s="8" t="str">
        <f t="shared" si="51"/>
        <v/>
      </c>
      <c r="G355" s="80">
        <f t="shared" si="52"/>
        <v>2067.46</v>
      </c>
      <c r="H355" s="21">
        <v>0</v>
      </c>
      <c r="V355" s="8">
        <f t="shared" si="47"/>
        <v>0</v>
      </c>
      <c r="W355" s="1">
        <f t="shared" si="48"/>
        <v>1</v>
      </c>
    </row>
    <row r="356" spans="1:23" ht="15.6" x14ac:dyDescent="0.3">
      <c r="A356" s="4">
        <f t="shared" si="53"/>
        <v>347</v>
      </c>
      <c r="B356" s="8">
        <f t="shared" si="49"/>
        <v>27714.58</v>
      </c>
      <c r="C356" s="8">
        <f t="shared" si="45"/>
        <v>161.66999999999999</v>
      </c>
      <c r="D356" s="8">
        <f t="shared" si="50"/>
        <v>1905.79</v>
      </c>
      <c r="E356" s="15">
        <f t="shared" si="46"/>
        <v>2067.46</v>
      </c>
      <c r="F356" s="8" t="str">
        <f t="shared" si="51"/>
        <v/>
      </c>
      <c r="G356" s="80">
        <f t="shared" si="52"/>
        <v>2067.46</v>
      </c>
      <c r="H356" s="21">
        <v>0</v>
      </c>
      <c r="V356" s="8">
        <f t="shared" si="47"/>
        <v>0</v>
      </c>
      <c r="W356" s="1">
        <f t="shared" si="48"/>
        <v>1</v>
      </c>
    </row>
    <row r="357" spans="1:23" ht="15.6" x14ac:dyDescent="0.3">
      <c r="A357" s="4">
        <f t="shared" si="53"/>
        <v>348</v>
      </c>
      <c r="B357" s="8">
        <f t="shared" si="49"/>
        <v>25808.79</v>
      </c>
      <c r="C357" s="8">
        <f t="shared" si="45"/>
        <v>150.55000000000001</v>
      </c>
      <c r="D357" s="8">
        <f t="shared" si="50"/>
        <v>1916.91</v>
      </c>
      <c r="E357" s="15">
        <f t="shared" si="46"/>
        <v>2067.46</v>
      </c>
      <c r="F357" s="8" t="str">
        <f t="shared" si="51"/>
        <v/>
      </c>
      <c r="G357" s="80">
        <f t="shared" si="52"/>
        <v>2067.46</v>
      </c>
      <c r="H357" s="21">
        <v>0</v>
      </c>
      <c r="V357" s="8">
        <f t="shared" si="47"/>
        <v>0</v>
      </c>
      <c r="W357" s="1">
        <f t="shared" si="48"/>
        <v>1</v>
      </c>
    </row>
    <row r="358" spans="1:23" ht="15.6" x14ac:dyDescent="0.3">
      <c r="A358" s="4">
        <f t="shared" si="53"/>
        <v>349</v>
      </c>
      <c r="B358" s="8">
        <f t="shared" si="49"/>
        <v>23891.88</v>
      </c>
      <c r="C358" s="8">
        <f t="shared" si="45"/>
        <v>139.37</v>
      </c>
      <c r="D358" s="8">
        <f t="shared" si="50"/>
        <v>1928.0900000000001</v>
      </c>
      <c r="E358" s="15">
        <f t="shared" si="46"/>
        <v>2067.46</v>
      </c>
      <c r="F358" s="8" t="str">
        <f t="shared" si="51"/>
        <v/>
      </c>
      <c r="G358" s="80">
        <f t="shared" si="52"/>
        <v>2067.46</v>
      </c>
      <c r="H358" s="21">
        <v>0</v>
      </c>
      <c r="V358" s="8">
        <f t="shared" si="47"/>
        <v>0</v>
      </c>
      <c r="W358" s="1">
        <f t="shared" si="48"/>
        <v>1</v>
      </c>
    </row>
    <row r="359" spans="1:23" ht="15.6" x14ac:dyDescent="0.3">
      <c r="A359" s="4">
        <f t="shared" si="53"/>
        <v>350</v>
      </c>
      <c r="B359" s="8">
        <f t="shared" si="49"/>
        <v>21963.79</v>
      </c>
      <c r="C359" s="8">
        <f t="shared" si="45"/>
        <v>128.12</v>
      </c>
      <c r="D359" s="8">
        <f t="shared" si="50"/>
        <v>1939.3400000000001</v>
      </c>
      <c r="E359" s="15">
        <f t="shared" si="46"/>
        <v>2067.46</v>
      </c>
      <c r="F359" s="8" t="str">
        <f t="shared" si="51"/>
        <v/>
      </c>
      <c r="G359" s="80">
        <f t="shared" si="52"/>
        <v>2067.46</v>
      </c>
      <c r="H359" s="21">
        <v>0</v>
      </c>
      <c r="V359" s="8">
        <f t="shared" si="47"/>
        <v>0</v>
      </c>
      <c r="W359" s="1">
        <f t="shared" si="48"/>
        <v>1</v>
      </c>
    </row>
    <row r="360" spans="1:23" ht="15.6" x14ac:dyDescent="0.3">
      <c r="A360" s="4">
        <f t="shared" si="53"/>
        <v>351</v>
      </c>
      <c r="B360" s="8">
        <f t="shared" si="49"/>
        <v>20024.45</v>
      </c>
      <c r="C360" s="8">
        <f t="shared" si="45"/>
        <v>116.81</v>
      </c>
      <c r="D360" s="8">
        <f t="shared" si="50"/>
        <v>1950.65</v>
      </c>
      <c r="E360" s="15">
        <f t="shared" si="46"/>
        <v>2067.46</v>
      </c>
      <c r="F360" s="8" t="str">
        <f t="shared" si="51"/>
        <v/>
      </c>
      <c r="G360" s="80">
        <f t="shared" si="52"/>
        <v>2067.46</v>
      </c>
      <c r="H360" s="21">
        <v>0</v>
      </c>
      <c r="V360" s="8">
        <f t="shared" si="47"/>
        <v>0</v>
      </c>
      <c r="W360" s="1">
        <f t="shared" si="48"/>
        <v>1</v>
      </c>
    </row>
    <row r="361" spans="1:23" ht="15.6" x14ac:dyDescent="0.3">
      <c r="A361" s="4">
        <f t="shared" si="53"/>
        <v>352</v>
      </c>
      <c r="B361" s="8">
        <f t="shared" si="49"/>
        <v>18073.8</v>
      </c>
      <c r="C361" s="8">
        <f t="shared" si="45"/>
        <v>105.43</v>
      </c>
      <c r="D361" s="8">
        <f t="shared" si="50"/>
        <v>1962.03</v>
      </c>
      <c r="E361" s="15">
        <f t="shared" si="46"/>
        <v>2067.46</v>
      </c>
      <c r="F361" s="8" t="str">
        <f t="shared" si="51"/>
        <v/>
      </c>
      <c r="G361" s="80">
        <f t="shared" si="52"/>
        <v>2067.46</v>
      </c>
      <c r="H361" s="21">
        <v>0</v>
      </c>
      <c r="V361" s="8">
        <f t="shared" si="47"/>
        <v>0</v>
      </c>
      <c r="W361" s="1">
        <f t="shared" si="48"/>
        <v>1</v>
      </c>
    </row>
    <row r="362" spans="1:23" ht="15.6" x14ac:dyDescent="0.3">
      <c r="A362" s="4">
        <f t="shared" si="53"/>
        <v>353</v>
      </c>
      <c r="B362" s="8">
        <f t="shared" si="49"/>
        <v>16111.77</v>
      </c>
      <c r="C362" s="8">
        <f t="shared" si="45"/>
        <v>93.99</v>
      </c>
      <c r="D362" s="8">
        <f t="shared" si="50"/>
        <v>1973.47</v>
      </c>
      <c r="E362" s="15">
        <f t="shared" si="46"/>
        <v>2067.46</v>
      </c>
      <c r="F362" s="8" t="str">
        <f t="shared" si="51"/>
        <v/>
      </c>
      <c r="G362" s="80">
        <f t="shared" si="52"/>
        <v>2067.46</v>
      </c>
      <c r="H362" s="21">
        <v>0</v>
      </c>
      <c r="V362" s="8">
        <f t="shared" si="47"/>
        <v>0</v>
      </c>
      <c r="W362" s="1">
        <f t="shared" si="48"/>
        <v>1</v>
      </c>
    </row>
    <row r="363" spans="1:23" ht="15.6" x14ac:dyDescent="0.3">
      <c r="A363" s="4">
        <f t="shared" si="53"/>
        <v>354</v>
      </c>
      <c r="B363" s="8">
        <f t="shared" si="49"/>
        <v>14138.3</v>
      </c>
      <c r="C363" s="8">
        <f t="shared" si="45"/>
        <v>82.47</v>
      </c>
      <c r="D363" s="8">
        <f t="shared" si="50"/>
        <v>1984.99</v>
      </c>
      <c r="E363" s="15">
        <f t="shared" si="46"/>
        <v>2067.46</v>
      </c>
      <c r="F363" s="8" t="str">
        <f t="shared" si="51"/>
        <v/>
      </c>
      <c r="G363" s="80">
        <f t="shared" si="52"/>
        <v>2067.46</v>
      </c>
      <c r="H363" s="21">
        <v>0</v>
      </c>
      <c r="V363" s="8">
        <f t="shared" si="47"/>
        <v>0</v>
      </c>
      <c r="W363" s="1">
        <f t="shared" si="48"/>
        <v>1</v>
      </c>
    </row>
    <row r="364" spans="1:23" ht="15.6" x14ac:dyDescent="0.3">
      <c r="A364" s="4">
        <f t="shared" si="53"/>
        <v>355</v>
      </c>
      <c r="B364" s="8">
        <f t="shared" si="49"/>
        <v>12153.31</v>
      </c>
      <c r="C364" s="8">
        <f t="shared" si="45"/>
        <v>70.89</v>
      </c>
      <c r="D364" s="8">
        <f t="shared" si="50"/>
        <v>1996.57</v>
      </c>
      <c r="E364" s="15">
        <f t="shared" si="46"/>
        <v>2067.46</v>
      </c>
      <c r="F364" s="8" t="str">
        <f t="shared" si="51"/>
        <v/>
      </c>
      <c r="G364" s="80">
        <f t="shared" si="52"/>
        <v>2067.46</v>
      </c>
      <c r="H364" s="21">
        <v>0</v>
      </c>
      <c r="V364" s="8">
        <f t="shared" si="47"/>
        <v>0</v>
      </c>
      <c r="W364" s="1">
        <f t="shared" si="48"/>
        <v>1</v>
      </c>
    </row>
    <row r="365" spans="1:23" ht="15.6" x14ac:dyDescent="0.3">
      <c r="A365" s="4">
        <f t="shared" si="53"/>
        <v>356</v>
      </c>
      <c r="B365" s="8">
        <f t="shared" si="49"/>
        <v>10156.74</v>
      </c>
      <c r="C365" s="8">
        <f t="shared" si="45"/>
        <v>59.25</v>
      </c>
      <c r="D365" s="8">
        <f t="shared" si="50"/>
        <v>2008.21</v>
      </c>
      <c r="E365" s="15">
        <f t="shared" si="46"/>
        <v>2067.46</v>
      </c>
      <c r="F365" s="8" t="str">
        <f t="shared" si="51"/>
        <v/>
      </c>
      <c r="G365" s="80">
        <f t="shared" si="52"/>
        <v>2067.46</v>
      </c>
      <c r="H365" s="21">
        <v>0</v>
      </c>
      <c r="V365" s="8">
        <f t="shared" si="47"/>
        <v>0</v>
      </c>
      <c r="W365" s="1">
        <f t="shared" si="48"/>
        <v>1</v>
      </c>
    </row>
    <row r="366" spans="1:23" ht="15.6" x14ac:dyDescent="0.3">
      <c r="A366" s="4">
        <f t="shared" si="53"/>
        <v>357</v>
      </c>
      <c r="B366" s="8">
        <f t="shared" si="49"/>
        <v>8148.53</v>
      </c>
      <c r="C366" s="8">
        <f t="shared" si="45"/>
        <v>47.53</v>
      </c>
      <c r="D366" s="8">
        <f t="shared" si="50"/>
        <v>2019.93</v>
      </c>
      <c r="E366" s="15">
        <f t="shared" si="46"/>
        <v>2067.46</v>
      </c>
      <c r="F366" s="8" t="str">
        <f t="shared" si="51"/>
        <v/>
      </c>
      <c r="G366" s="80">
        <f t="shared" si="52"/>
        <v>2067.46</v>
      </c>
      <c r="H366" s="21">
        <v>0</v>
      </c>
      <c r="V366" s="8">
        <f t="shared" si="47"/>
        <v>0</v>
      </c>
      <c r="W366" s="1">
        <f t="shared" si="48"/>
        <v>1</v>
      </c>
    </row>
    <row r="367" spans="1:23" ht="15.6" x14ac:dyDescent="0.3">
      <c r="A367" s="4">
        <f t="shared" si="53"/>
        <v>358</v>
      </c>
      <c r="B367" s="8">
        <f t="shared" si="49"/>
        <v>6128.6</v>
      </c>
      <c r="C367" s="8">
        <f t="shared" si="45"/>
        <v>35.75</v>
      </c>
      <c r="D367" s="8">
        <f t="shared" si="50"/>
        <v>2031.71</v>
      </c>
      <c r="E367" s="15">
        <f t="shared" si="46"/>
        <v>2067.46</v>
      </c>
      <c r="F367" s="8" t="str">
        <f t="shared" si="51"/>
        <v/>
      </c>
      <c r="G367" s="80">
        <f t="shared" si="52"/>
        <v>2067.46</v>
      </c>
      <c r="H367" s="21">
        <v>0</v>
      </c>
      <c r="V367" s="8">
        <f t="shared" si="47"/>
        <v>0</v>
      </c>
      <c r="W367" s="1">
        <f t="shared" si="48"/>
        <v>1</v>
      </c>
    </row>
    <row r="368" spans="1:23" ht="15.6" x14ac:dyDescent="0.3">
      <c r="A368" s="4">
        <f t="shared" si="53"/>
        <v>359</v>
      </c>
      <c r="B368" s="8">
        <f t="shared" si="49"/>
        <v>4096.8900000000003</v>
      </c>
      <c r="C368" s="8">
        <f t="shared" si="45"/>
        <v>23.9</v>
      </c>
      <c r="D368" s="8">
        <f t="shared" si="50"/>
        <v>2043.56</v>
      </c>
      <c r="E368" s="15">
        <f t="shared" si="46"/>
        <v>2067.46</v>
      </c>
      <c r="F368" s="8" t="str">
        <f t="shared" si="51"/>
        <v/>
      </c>
      <c r="G368" s="80">
        <f t="shared" si="52"/>
        <v>2067.46</v>
      </c>
      <c r="H368" s="21">
        <v>0</v>
      </c>
      <c r="V368" s="8">
        <f t="shared" si="47"/>
        <v>0</v>
      </c>
      <c r="W368" s="1">
        <f t="shared" si="48"/>
        <v>1</v>
      </c>
    </row>
    <row r="369" spans="1:23" ht="15.6" x14ac:dyDescent="0.3">
      <c r="A369" s="4">
        <f t="shared" si="53"/>
        <v>360</v>
      </c>
      <c r="B369" s="8">
        <f t="shared" si="49"/>
        <v>2053.33</v>
      </c>
      <c r="C369" s="8">
        <f t="shared" si="45"/>
        <v>11.98</v>
      </c>
      <c r="D369" s="8">
        <f t="shared" si="50"/>
        <v>2053.33</v>
      </c>
      <c r="E369" s="15">
        <f t="shared" si="46"/>
        <v>2065.31</v>
      </c>
      <c r="F369" s="8" t="str">
        <f t="shared" si="51"/>
        <v/>
      </c>
      <c r="G369" s="80">
        <f t="shared" si="52"/>
        <v>2065.31</v>
      </c>
      <c r="H369" s="21">
        <v>0</v>
      </c>
      <c r="V369" s="8">
        <f t="shared" si="47"/>
        <v>0</v>
      </c>
      <c r="W369" s="1">
        <f t="shared" si="48"/>
        <v>1</v>
      </c>
    </row>
    <row r="370" spans="1:23" ht="15.6" x14ac:dyDescent="0.3">
      <c r="A370" s="4" t="str">
        <f t="shared" si="53"/>
        <v/>
      </c>
      <c r="B370" s="8" t="str">
        <f t="shared" si="49"/>
        <v/>
      </c>
      <c r="C370" s="8" t="str">
        <f t="shared" si="45"/>
        <v/>
      </c>
      <c r="D370" s="8" t="str">
        <f t="shared" si="50"/>
        <v/>
      </c>
      <c r="E370" s="15" t="str">
        <f t="shared" si="46"/>
        <v/>
      </c>
      <c r="F370" s="8" t="str">
        <f t="shared" si="51"/>
        <v/>
      </c>
      <c r="G370" s="80" t="str">
        <f t="shared" si="52"/>
        <v/>
      </c>
      <c r="H370" s="21">
        <v>0</v>
      </c>
      <c r="V370" s="8">
        <f t="shared" si="47"/>
        <v>0</v>
      </c>
      <c r="W370" s="1" t="str">
        <f t="shared" si="48"/>
        <v/>
      </c>
    </row>
    <row r="371" spans="1:23" ht="15.6" x14ac:dyDescent="0.3">
      <c r="A371" s="4" t="str">
        <f t="shared" si="53"/>
        <v/>
      </c>
      <c r="B371" s="8" t="str">
        <f t="shared" si="49"/>
        <v/>
      </c>
      <c r="C371" s="8" t="str">
        <f t="shared" si="45"/>
        <v/>
      </c>
      <c r="D371" s="8" t="str">
        <f t="shared" si="50"/>
        <v/>
      </c>
      <c r="E371" s="15" t="str">
        <f t="shared" si="46"/>
        <v/>
      </c>
      <c r="F371" s="8" t="str">
        <f t="shared" si="51"/>
        <v/>
      </c>
      <c r="G371" s="80" t="str">
        <f t="shared" si="52"/>
        <v/>
      </c>
      <c r="H371" s="21">
        <v>0</v>
      </c>
      <c r="V371" s="8">
        <f t="shared" si="47"/>
        <v>0</v>
      </c>
      <c r="W371" s="1" t="str">
        <f t="shared" si="48"/>
        <v/>
      </c>
    </row>
    <row r="372" spans="1:23" ht="15.6" x14ac:dyDescent="0.3">
      <c r="A372" s="4" t="str">
        <f t="shared" si="53"/>
        <v/>
      </c>
      <c r="B372" s="8" t="str">
        <f t="shared" si="49"/>
        <v/>
      </c>
      <c r="C372" s="8" t="str">
        <f t="shared" si="45"/>
        <v/>
      </c>
      <c r="D372" s="8" t="str">
        <f t="shared" si="50"/>
        <v/>
      </c>
      <c r="E372" s="15" t="str">
        <f t="shared" si="46"/>
        <v/>
      </c>
      <c r="F372" s="8" t="str">
        <f t="shared" si="51"/>
        <v/>
      </c>
      <c r="G372" s="80" t="str">
        <f t="shared" si="52"/>
        <v/>
      </c>
      <c r="H372" s="21">
        <v>0</v>
      </c>
      <c r="V372" s="8">
        <f t="shared" si="47"/>
        <v>0</v>
      </c>
      <c r="W372" s="1" t="str">
        <f t="shared" si="48"/>
        <v/>
      </c>
    </row>
    <row r="373" spans="1:23" ht="15.6" x14ac:dyDescent="0.3">
      <c r="A373" s="4" t="str">
        <f t="shared" si="53"/>
        <v/>
      </c>
      <c r="B373" s="8" t="str">
        <f t="shared" si="49"/>
        <v/>
      </c>
      <c r="C373" s="8" t="str">
        <f t="shared" si="45"/>
        <v/>
      </c>
      <c r="D373" s="8" t="str">
        <f t="shared" si="50"/>
        <v/>
      </c>
      <c r="E373" s="15" t="str">
        <f t="shared" si="46"/>
        <v/>
      </c>
      <c r="F373" s="8" t="str">
        <f t="shared" si="51"/>
        <v/>
      </c>
      <c r="G373" s="80" t="str">
        <f t="shared" si="52"/>
        <v/>
      </c>
      <c r="H373" s="21">
        <v>0</v>
      </c>
      <c r="V373" s="8">
        <f t="shared" si="47"/>
        <v>0</v>
      </c>
      <c r="W373" s="1" t="str">
        <f t="shared" si="48"/>
        <v/>
      </c>
    </row>
    <row r="374" spans="1:23" ht="15.6" x14ac:dyDescent="0.3">
      <c r="A374" s="4" t="str">
        <f t="shared" si="53"/>
        <v/>
      </c>
      <c r="B374" s="8" t="str">
        <f t="shared" si="49"/>
        <v/>
      </c>
      <c r="C374" s="8" t="str">
        <f t="shared" si="45"/>
        <v/>
      </c>
      <c r="D374" s="8" t="str">
        <f t="shared" si="50"/>
        <v/>
      </c>
      <c r="E374" s="15" t="str">
        <f t="shared" si="46"/>
        <v/>
      </c>
      <c r="F374" s="8" t="str">
        <f t="shared" si="51"/>
        <v/>
      </c>
      <c r="G374" s="80" t="str">
        <f t="shared" si="52"/>
        <v/>
      </c>
      <c r="H374" s="21">
        <v>0</v>
      </c>
      <c r="V374" s="8">
        <f t="shared" si="47"/>
        <v>0</v>
      </c>
      <c r="W374" s="1" t="str">
        <f t="shared" si="48"/>
        <v/>
      </c>
    </row>
    <row r="375" spans="1:23" ht="15.6" x14ac:dyDescent="0.3">
      <c r="A375" s="4" t="str">
        <f t="shared" si="53"/>
        <v/>
      </c>
      <c r="B375" s="8" t="str">
        <f t="shared" si="49"/>
        <v/>
      </c>
      <c r="C375" s="8" t="str">
        <f t="shared" si="45"/>
        <v/>
      </c>
      <c r="D375" s="8" t="str">
        <f t="shared" si="50"/>
        <v/>
      </c>
      <c r="E375" s="15" t="str">
        <f t="shared" si="46"/>
        <v/>
      </c>
      <c r="F375" s="8" t="str">
        <f t="shared" si="51"/>
        <v/>
      </c>
      <c r="G375" s="80" t="str">
        <f t="shared" si="52"/>
        <v/>
      </c>
      <c r="H375" s="21">
        <v>0</v>
      </c>
      <c r="V375" s="8">
        <f t="shared" si="47"/>
        <v>0</v>
      </c>
      <c r="W375" s="1" t="str">
        <f t="shared" si="48"/>
        <v/>
      </c>
    </row>
    <row r="376" spans="1:23" ht="15.6" x14ac:dyDescent="0.3">
      <c r="A376" s="4" t="str">
        <f t="shared" si="53"/>
        <v/>
      </c>
      <c r="B376" s="8" t="str">
        <f t="shared" si="49"/>
        <v/>
      </c>
      <c r="C376" s="8" t="str">
        <f t="shared" si="45"/>
        <v/>
      </c>
      <c r="D376" s="8" t="str">
        <f t="shared" si="50"/>
        <v/>
      </c>
      <c r="E376" s="15" t="str">
        <f t="shared" si="46"/>
        <v/>
      </c>
      <c r="F376" s="8" t="str">
        <f t="shared" si="51"/>
        <v/>
      </c>
      <c r="G376" s="80" t="str">
        <f t="shared" si="52"/>
        <v/>
      </c>
      <c r="H376" s="21">
        <v>0</v>
      </c>
      <c r="V376" s="8">
        <f t="shared" si="47"/>
        <v>0</v>
      </c>
      <c r="W376" s="1" t="str">
        <f t="shared" si="48"/>
        <v/>
      </c>
    </row>
    <row r="377" spans="1:23" ht="15.6" x14ac:dyDescent="0.3">
      <c r="A377" s="4" t="str">
        <f t="shared" si="53"/>
        <v/>
      </c>
      <c r="B377" s="8" t="str">
        <f t="shared" si="49"/>
        <v/>
      </c>
      <c r="C377" s="8" t="str">
        <f t="shared" si="45"/>
        <v/>
      </c>
      <c r="D377" s="8" t="str">
        <f t="shared" si="50"/>
        <v/>
      </c>
      <c r="E377" s="15" t="str">
        <f t="shared" si="46"/>
        <v/>
      </c>
      <c r="F377" s="8" t="str">
        <f t="shared" si="51"/>
        <v/>
      </c>
      <c r="G377" s="80" t="str">
        <f t="shared" si="52"/>
        <v/>
      </c>
      <c r="H377" s="21">
        <v>0</v>
      </c>
      <c r="V377" s="8">
        <f t="shared" si="47"/>
        <v>0</v>
      </c>
      <c r="W377" s="1" t="str">
        <f t="shared" si="48"/>
        <v/>
      </c>
    </row>
    <row r="378" spans="1:23" ht="15.6" x14ac:dyDescent="0.3">
      <c r="A378" s="4" t="str">
        <f t="shared" si="53"/>
        <v/>
      </c>
      <c r="B378" s="8" t="str">
        <f t="shared" si="49"/>
        <v/>
      </c>
      <c r="C378" s="8" t="str">
        <f t="shared" si="45"/>
        <v/>
      </c>
      <c r="D378" s="8" t="str">
        <f t="shared" si="50"/>
        <v/>
      </c>
      <c r="E378" s="15" t="str">
        <f t="shared" si="46"/>
        <v/>
      </c>
      <c r="F378" s="8" t="str">
        <f t="shared" si="51"/>
        <v/>
      </c>
      <c r="G378" s="80" t="str">
        <f t="shared" si="52"/>
        <v/>
      </c>
      <c r="H378" s="21">
        <v>0</v>
      </c>
      <c r="V378" s="8">
        <f t="shared" si="47"/>
        <v>0</v>
      </c>
      <c r="W378" s="1" t="str">
        <f t="shared" si="48"/>
        <v/>
      </c>
    </row>
    <row r="379" spans="1:23" ht="15.6" x14ac:dyDescent="0.3">
      <c r="A379" s="4" t="str">
        <f t="shared" si="53"/>
        <v/>
      </c>
      <c r="B379" s="8" t="str">
        <f t="shared" si="49"/>
        <v/>
      </c>
      <c r="C379" s="8" t="str">
        <f t="shared" si="45"/>
        <v/>
      </c>
      <c r="D379" s="8" t="str">
        <f t="shared" si="50"/>
        <v/>
      </c>
      <c r="E379" s="15" t="str">
        <f t="shared" si="46"/>
        <v/>
      </c>
      <c r="F379" s="8" t="str">
        <f t="shared" si="51"/>
        <v/>
      </c>
      <c r="G379" s="80" t="str">
        <f t="shared" si="52"/>
        <v/>
      </c>
      <c r="H379" s="21">
        <v>0</v>
      </c>
      <c r="V379" s="8">
        <f t="shared" si="47"/>
        <v>0</v>
      </c>
      <c r="W379" s="1" t="str">
        <f t="shared" si="48"/>
        <v/>
      </c>
    </row>
    <row r="380" spans="1:23" ht="15.6" x14ac:dyDescent="0.3">
      <c r="A380" s="4" t="str">
        <f t="shared" si="53"/>
        <v/>
      </c>
      <c r="B380" s="8" t="str">
        <f t="shared" si="49"/>
        <v/>
      </c>
      <c r="C380" s="8" t="str">
        <f t="shared" si="45"/>
        <v/>
      </c>
      <c r="D380" s="8" t="str">
        <f t="shared" si="50"/>
        <v/>
      </c>
      <c r="E380" s="15" t="str">
        <f t="shared" si="46"/>
        <v/>
      </c>
      <c r="F380" s="8" t="str">
        <f t="shared" si="51"/>
        <v/>
      </c>
      <c r="G380" s="80" t="str">
        <f t="shared" si="52"/>
        <v/>
      </c>
      <c r="H380" s="21">
        <v>0</v>
      </c>
      <c r="V380" s="8">
        <f t="shared" si="47"/>
        <v>0</v>
      </c>
      <c r="W380" s="1" t="str">
        <f t="shared" si="48"/>
        <v/>
      </c>
    </row>
    <row r="381" spans="1:23" ht="15.6" x14ac:dyDescent="0.3">
      <c r="A381" s="4" t="str">
        <f t="shared" si="53"/>
        <v/>
      </c>
      <c r="B381" s="8" t="str">
        <f t="shared" si="49"/>
        <v/>
      </c>
      <c r="C381" s="8" t="str">
        <f t="shared" si="45"/>
        <v/>
      </c>
      <c r="D381" s="8" t="str">
        <f t="shared" si="50"/>
        <v/>
      </c>
      <c r="E381" s="15" t="str">
        <f t="shared" si="46"/>
        <v/>
      </c>
      <c r="F381" s="8" t="str">
        <f t="shared" si="51"/>
        <v/>
      </c>
      <c r="G381" s="80" t="str">
        <f t="shared" si="52"/>
        <v/>
      </c>
      <c r="H381" s="21">
        <v>0</v>
      </c>
      <c r="V381" s="8">
        <f t="shared" si="47"/>
        <v>0</v>
      </c>
      <c r="W381" s="1" t="str">
        <f t="shared" si="48"/>
        <v/>
      </c>
    </row>
    <row r="382" spans="1:23" ht="15.6" x14ac:dyDescent="0.3">
      <c r="A382" s="4" t="str">
        <f t="shared" si="53"/>
        <v/>
      </c>
      <c r="B382" s="8" t="str">
        <f t="shared" si="49"/>
        <v/>
      </c>
      <c r="C382" s="8" t="str">
        <f t="shared" si="45"/>
        <v/>
      </c>
      <c r="D382" s="8" t="str">
        <f t="shared" si="50"/>
        <v/>
      </c>
      <c r="E382" s="15" t="str">
        <f t="shared" si="46"/>
        <v/>
      </c>
      <c r="F382" s="8" t="str">
        <f t="shared" si="51"/>
        <v/>
      </c>
      <c r="G382" s="80" t="str">
        <f t="shared" si="52"/>
        <v/>
      </c>
      <c r="H382" s="21">
        <v>0</v>
      </c>
      <c r="V382" s="8">
        <f t="shared" si="47"/>
        <v>0</v>
      </c>
      <c r="W382" s="1" t="str">
        <f t="shared" si="48"/>
        <v/>
      </c>
    </row>
    <row r="383" spans="1:23" ht="15.6" x14ac:dyDescent="0.3">
      <c r="A383" s="4" t="str">
        <f t="shared" si="53"/>
        <v/>
      </c>
      <c r="B383" s="8" t="str">
        <f t="shared" si="49"/>
        <v/>
      </c>
      <c r="C383" s="8" t="str">
        <f t="shared" si="45"/>
        <v/>
      </c>
      <c r="D383" s="8" t="str">
        <f t="shared" si="50"/>
        <v/>
      </c>
      <c r="E383" s="15" t="str">
        <f t="shared" si="46"/>
        <v/>
      </c>
      <c r="F383" s="8" t="str">
        <f t="shared" si="51"/>
        <v/>
      </c>
      <c r="G383" s="80" t="str">
        <f t="shared" si="52"/>
        <v/>
      </c>
      <c r="H383" s="21">
        <v>0</v>
      </c>
      <c r="V383" s="8">
        <f t="shared" si="47"/>
        <v>0</v>
      </c>
      <c r="W383" s="1" t="str">
        <f t="shared" si="48"/>
        <v/>
      </c>
    </row>
    <row r="384" spans="1:23" ht="15.6" x14ac:dyDescent="0.3">
      <c r="A384" s="4" t="str">
        <f t="shared" si="53"/>
        <v/>
      </c>
      <c r="B384" s="8" t="str">
        <f t="shared" si="49"/>
        <v/>
      </c>
      <c r="C384" s="8" t="str">
        <f t="shared" si="45"/>
        <v/>
      </c>
      <c r="D384" s="8" t="str">
        <f t="shared" si="50"/>
        <v/>
      </c>
      <c r="E384" s="15" t="str">
        <f t="shared" si="46"/>
        <v/>
      </c>
      <c r="F384" s="8" t="str">
        <f t="shared" si="51"/>
        <v/>
      </c>
      <c r="G384" s="80" t="str">
        <f t="shared" si="52"/>
        <v/>
      </c>
      <c r="H384" s="21">
        <v>0</v>
      </c>
      <c r="V384" s="8">
        <f t="shared" si="47"/>
        <v>0</v>
      </c>
      <c r="W384" s="1" t="str">
        <f t="shared" si="48"/>
        <v/>
      </c>
    </row>
    <row r="385" spans="1:23" ht="15.6" x14ac:dyDescent="0.3">
      <c r="A385" s="4" t="str">
        <f t="shared" si="53"/>
        <v/>
      </c>
      <c r="B385" s="8" t="str">
        <f t="shared" si="49"/>
        <v/>
      </c>
      <c r="C385" s="8" t="str">
        <f t="shared" si="45"/>
        <v/>
      </c>
      <c r="D385" s="8" t="str">
        <f t="shared" si="50"/>
        <v/>
      </c>
      <c r="E385" s="15" t="str">
        <f t="shared" si="46"/>
        <v/>
      </c>
      <c r="F385" s="8" t="str">
        <f t="shared" si="51"/>
        <v/>
      </c>
      <c r="G385" s="80" t="str">
        <f t="shared" si="52"/>
        <v/>
      </c>
      <c r="H385" s="21">
        <v>0</v>
      </c>
      <c r="V385" s="8">
        <f t="shared" si="47"/>
        <v>0</v>
      </c>
      <c r="W385" s="1" t="str">
        <f t="shared" si="48"/>
        <v/>
      </c>
    </row>
    <row r="386" spans="1:23" ht="15.6" x14ac:dyDescent="0.3">
      <c r="A386" s="4" t="str">
        <f t="shared" si="53"/>
        <v/>
      </c>
      <c r="B386" s="8" t="str">
        <f t="shared" si="49"/>
        <v/>
      </c>
      <c r="C386" s="8" t="str">
        <f t="shared" si="45"/>
        <v/>
      </c>
      <c r="D386" s="8" t="str">
        <f t="shared" si="50"/>
        <v/>
      </c>
      <c r="E386" s="15" t="str">
        <f t="shared" si="46"/>
        <v/>
      </c>
      <c r="F386" s="8" t="str">
        <f t="shared" si="51"/>
        <v/>
      </c>
      <c r="G386" s="80" t="str">
        <f t="shared" si="52"/>
        <v/>
      </c>
      <c r="H386" s="21">
        <v>0</v>
      </c>
      <c r="V386" s="8">
        <f t="shared" si="47"/>
        <v>0</v>
      </c>
      <c r="W386" s="1" t="str">
        <f t="shared" si="48"/>
        <v/>
      </c>
    </row>
    <row r="387" spans="1:23" ht="15.6" x14ac:dyDescent="0.3">
      <c r="A387" s="4" t="str">
        <f t="shared" si="53"/>
        <v/>
      </c>
      <c r="B387" s="8" t="str">
        <f t="shared" si="49"/>
        <v/>
      </c>
      <c r="C387" s="8" t="str">
        <f t="shared" ref="C387:C450" si="54">IF(B387&lt;&gt;"",ROUND(B387*($C$6)/12,2),"")</f>
        <v/>
      </c>
      <c r="D387" s="8" t="str">
        <f t="shared" si="50"/>
        <v/>
      </c>
      <c r="E387" s="15" t="str">
        <f t="shared" si="46"/>
        <v/>
      </c>
      <c r="F387" s="8" t="str">
        <f t="shared" si="51"/>
        <v/>
      </c>
      <c r="G387" s="80" t="str">
        <f t="shared" si="52"/>
        <v/>
      </c>
      <c r="H387" s="21">
        <v>0</v>
      </c>
      <c r="V387" s="8">
        <f t="shared" si="47"/>
        <v>0</v>
      </c>
      <c r="W387" s="1" t="str">
        <f t="shared" si="48"/>
        <v/>
      </c>
    </row>
    <row r="388" spans="1:23" ht="15.6" x14ac:dyDescent="0.3">
      <c r="A388" s="4" t="str">
        <f t="shared" si="53"/>
        <v/>
      </c>
      <c r="B388" s="8" t="str">
        <f t="shared" si="49"/>
        <v/>
      </c>
      <c r="C388" s="8" t="str">
        <f t="shared" si="54"/>
        <v/>
      </c>
      <c r="D388" s="8" t="str">
        <f t="shared" si="50"/>
        <v/>
      </c>
      <c r="E388" s="15" t="str">
        <f t="shared" ref="E388:E451" si="55">IF(B388&lt;&gt;"",ROUNDUP(MIN(B388+C388,IF($C$7="malejące",IF($H$7="krótszy okr.",$C$1/$C$2+C388,B388/($C$2-A387)+C388),IF($H$7="krótszy okr.",E387,PMT($C$6/12,$C$2-A387,B388*-1,0,0)))),2),"")</f>
        <v/>
      </c>
      <c r="F388" s="8" t="str">
        <f t="shared" si="51"/>
        <v/>
      </c>
      <c r="G388" s="80" t="str">
        <f t="shared" si="52"/>
        <v/>
      </c>
      <c r="H388" s="21">
        <v>0</v>
      </c>
      <c r="V388" s="8">
        <f t="shared" si="47"/>
        <v>0</v>
      </c>
      <c r="W388" s="1" t="str">
        <f t="shared" si="48"/>
        <v/>
      </c>
    </row>
    <row r="389" spans="1:23" ht="15.6" x14ac:dyDescent="0.3">
      <c r="A389" s="4" t="str">
        <f t="shared" si="53"/>
        <v/>
      </c>
      <c r="B389" s="8" t="str">
        <f t="shared" si="49"/>
        <v/>
      </c>
      <c r="C389" s="8" t="str">
        <f t="shared" si="54"/>
        <v/>
      </c>
      <c r="D389" s="8" t="str">
        <f t="shared" si="50"/>
        <v/>
      </c>
      <c r="E389" s="15" t="str">
        <f t="shared" si="55"/>
        <v/>
      </c>
      <c r="F389" s="8" t="str">
        <f t="shared" si="51"/>
        <v/>
      </c>
      <c r="G389" s="80" t="str">
        <f t="shared" si="52"/>
        <v/>
      </c>
      <c r="H389" s="21">
        <v>0</v>
      </c>
      <c r="V389" s="8">
        <f t="shared" si="47"/>
        <v>0</v>
      </c>
      <c r="W389" s="1" t="str">
        <f t="shared" si="48"/>
        <v/>
      </c>
    </row>
    <row r="390" spans="1:23" ht="15.6" x14ac:dyDescent="0.3">
      <c r="A390" s="4" t="str">
        <f t="shared" si="53"/>
        <v/>
      </c>
      <c r="B390" s="8" t="str">
        <f t="shared" si="49"/>
        <v/>
      </c>
      <c r="C390" s="8" t="str">
        <f t="shared" si="54"/>
        <v/>
      </c>
      <c r="D390" s="8" t="str">
        <f t="shared" si="50"/>
        <v/>
      </c>
      <c r="E390" s="15" t="str">
        <f t="shared" si="55"/>
        <v/>
      </c>
      <c r="F390" s="8" t="str">
        <f t="shared" si="51"/>
        <v/>
      </c>
      <c r="G390" s="80" t="str">
        <f t="shared" si="52"/>
        <v/>
      </c>
      <c r="H390" s="21">
        <v>0</v>
      </c>
      <c r="V390" s="8">
        <f t="shared" si="47"/>
        <v>0</v>
      </c>
      <c r="W390" s="1" t="str">
        <f t="shared" si="48"/>
        <v/>
      </c>
    </row>
    <row r="391" spans="1:23" ht="15.6" x14ac:dyDescent="0.3">
      <c r="A391" s="4" t="str">
        <f t="shared" si="53"/>
        <v/>
      </c>
      <c r="B391" s="8" t="str">
        <f t="shared" si="49"/>
        <v/>
      </c>
      <c r="C391" s="8" t="str">
        <f t="shared" si="54"/>
        <v/>
      </c>
      <c r="D391" s="8" t="str">
        <f t="shared" si="50"/>
        <v/>
      </c>
      <c r="E391" s="15" t="str">
        <f t="shared" si="55"/>
        <v/>
      </c>
      <c r="F391" s="8" t="str">
        <f t="shared" si="51"/>
        <v/>
      </c>
      <c r="G391" s="80" t="str">
        <f t="shared" si="52"/>
        <v/>
      </c>
      <c r="H391" s="21">
        <v>0</v>
      </c>
      <c r="V391" s="8">
        <f t="shared" si="47"/>
        <v>0</v>
      </c>
      <c r="W391" s="1" t="str">
        <f t="shared" si="48"/>
        <v/>
      </c>
    </row>
    <row r="392" spans="1:23" ht="15.6" x14ac:dyDescent="0.3">
      <c r="A392" s="4" t="str">
        <f t="shared" si="53"/>
        <v/>
      </c>
      <c r="B392" s="8" t="str">
        <f t="shared" si="49"/>
        <v/>
      </c>
      <c r="C392" s="8" t="str">
        <f t="shared" si="54"/>
        <v/>
      </c>
      <c r="D392" s="8" t="str">
        <f t="shared" si="50"/>
        <v/>
      </c>
      <c r="E392" s="15" t="str">
        <f t="shared" si="55"/>
        <v/>
      </c>
      <c r="F392" s="8" t="str">
        <f t="shared" si="51"/>
        <v/>
      </c>
      <c r="G392" s="80" t="str">
        <f t="shared" si="52"/>
        <v/>
      </c>
      <c r="H392" s="21">
        <v>0</v>
      </c>
      <c r="V392" s="8">
        <f t="shared" si="47"/>
        <v>0</v>
      </c>
      <c r="W392" s="1" t="str">
        <f t="shared" si="48"/>
        <v/>
      </c>
    </row>
    <row r="393" spans="1:23" ht="15.6" x14ac:dyDescent="0.3">
      <c r="A393" s="4" t="str">
        <f t="shared" si="53"/>
        <v/>
      </c>
      <c r="B393" s="8" t="str">
        <f t="shared" si="49"/>
        <v/>
      </c>
      <c r="C393" s="8" t="str">
        <f t="shared" si="54"/>
        <v/>
      </c>
      <c r="D393" s="8" t="str">
        <f t="shared" si="50"/>
        <v/>
      </c>
      <c r="E393" s="15" t="str">
        <f t="shared" si="55"/>
        <v/>
      </c>
      <c r="F393" s="8" t="str">
        <f t="shared" si="51"/>
        <v/>
      </c>
      <c r="G393" s="80" t="str">
        <f t="shared" si="52"/>
        <v/>
      </c>
      <c r="H393" s="21">
        <v>0</v>
      </c>
      <c r="V393" s="8">
        <f t="shared" si="47"/>
        <v>0</v>
      </c>
      <c r="W393" s="1" t="str">
        <f t="shared" si="48"/>
        <v/>
      </c>
    </row>
    <row r="394" spans="1:23" ht="15.6" x14ac:dyDescent="0.3">
      <c r="A394" s="4" t="str">
        <f t="shared" si="53"/>
        <v/>
      </c>
      <c r="B394" s="8" t="str">
        <f t="shared" si="49"/>
        <v/>
      </c>
      <c r="C394" s="8" t="str">
        <f t="shared" si="54"/>
        <v/>
      </c>
      <c r="D394" s="8" t="str">
        <f t="shared" si="50"/>
        <v/>
      </c>
      <c r="E394" s="15" t="str">
        <f t="shared" si="55"/>
        <v/>
      </c>
      <c r="F394" s="8" t="str">
        <f t="shared" si="51"/>
        <v/>
      </c>
      <c r="G394" s="80" t="str">
        <f t="shared" si="52"/>
        <v/>
      </c>
      <c r="H394" s="21">
        <v>0</v>
      </c>
      <c r="V394" s="8">
        <f t="shared" ref="V394:V457" si="56">IF(A394&lt;&gt;"",MIN(H394,B394-D394),0)</f>
        <v>0</v>
      </c>
      <c r="W394" s="1" t="str">
        <f t="shared" ref="W394:W457" si="57">IF(A394&lt;&gt;"",1,"")</f>
        <v/>
      </c>
    </row>
    <row r="395" spans="1:23" ht="15.6" x14ac:dyDescent="0.3">
      <c r="A395" s="4" t="str">
        <f t="shared" si="53"/>
        <v/>
      </c>
      <c r="B395" s="8" t="str">
        <f t="shared" ref="B395:B458" si="58">IF(B394&lt;&gt;"",IF(ROUND(B394-D394-H394,2)&gt;0,ROUND(B394-D394-H394,2),""),"")</f>
        <v/>
      </c>
      <c r="C395" s="8" t="str">
        <f t="shared" si="54"/>
        <v/>
      </c>
      <c r="D395" s="8" t="str">
        <f t="shared" ref="D395:D458" si="59">IF(B395&lt;&gt;"",MIN(E395-C395,B395),"")</f>
        <v/>
      </c>
      <c r="E395" s="15" t="str">
        <f t="shared" si="55"/>
        <v/>
      </c>
      <c r="F395" s="8" t="str">
        <f t="shared" ref="F395:F458" si="60">IF(B395&lt;&gt;"",IF(A395&lt;=120,ROUND(B395*(MAX($C$4-2%,0))/12,2),""),"")</f>
        <v/>
      </c>
      <c r="G395" s="80" t="str">
        <f t="shared" ref="G395:G458" si="61">IF(B395&lt;&gt;"",IF(F395&lt;&gt;"",MAX(0,E395-F395),MAX(0,E395)),"")</f>
        <v/>
      </c>
      <c r="H395" s="21">
        <v>0</v>
      </c>
      <c r="V395" s="8">
        <f t="shared" si="56"/>
        <v>0</v>
      </c>
      <c r="W395" s="1" t="str">
        <f t="shared" si="57"/>
        <v/>
      </c>
    </row>
    <row r="396" spans="1:23" ht="15.6" x14ac:dyDescent="0.3">
      <c r="A396" s="4" t="str">
        <f t="shared" si="53"/>
        <v/>
      </c>
      <c r="B396" s="8" t="str">
        <f t="shared" si="58"/>
        <v/>
      </c>
      <c r="C396" s="8" t="str">
        <f t="shared" si="54"/>
        <v/>
      </c>
      <c r="D396" s="8" t="str">
        <f t="shared" si="59"/>
        <v/>
      </c>
      <c r="E396" s="15" t="str">
        <f t="shared" si="55"/>
        <v/>
      </c>
      <c r="F396" s="8" t="str">
        <f t="shared" si="60"/>
        <v/>
      </c>
      <c r="G396" s="80" t="str">
        <f t="shared" si="61"/>
        <v/>
      </c>
      <c r="H396" s="21">
        <v>0</v>
      </c>
      <c r="V396" s="8">
        <f t="shared" si="56"/>
        <v>0</v>
      </c>
      <c r="W396" s="1" t="str">
        <f t="shared" si="57"/>
        <v/>
      </c>
    </row>
    <row r="397" spans="1:23" ht="15.6" x14ac:dyDescent="0.3">
      <c r="A397" s="4" t="str">
        <f t="shared" si="53"/>
        <v/>
      </c>
      <c r="B397" s="8" t="str">
        <f t="shared" si="58"/>
        <v/>
      </c>
      <c r="C397" s="8" t="str">
        <f t="shared" si="54"/>
        <v/>
      </c>
      <c r="D397" s="8" t="str">
        <f t="shared" si="59"/>
        <v/>
      </c>
      <c r="E397" s="15" t="str">
        <f t="shared" si="55"/>
        <v/>
      </c>
      <c r="F397" s="8" t="str">
        <f t="shared" si="60"/>
        <v/>
      </c>
      <c r="G397" s="80" t="str">
        <f t="shared" si="61"/>
        <v/>
      </c>
      <c r="H397" s="21">
        <v>0</v>
      </c>
      <c r="V397" s="8">
        <f t="shared" si="56"/>
        <v>0</v>
      </c>
      <c r="W397" s="1" t="str">
        <f t="shared" si="57"/>
        <v/>
      </c>
    </row>
    <row r="398" spans="1:23" ht="15.6" x14ac:dyDescent="0.3">
      <c r="A398" s="4" t="str">
        <f t="shared" si="53"/>
        <v/>
      </c>
      <c r="B398" s="8" t="str">
        <f t="shared" si="58"/>
        <v/>
      </c>
      <c r="C398" s="8" t="str">
        <f t="shared" si="54"/>
        <v/>
      </c>
      <c r="D398" s="8" t="str">
        <f t="shared" si="59"/>
        <v/>
      </c>
      <c r="E398" s="15" t="str">
        <f t="shared" si="55"/>
        <v/>
      </c>
      <c r="F398" s="8" t="str">
        <f t="shared" si="60"/>
        <v/>
      </c>
      <c r="G398" s="80" t="str">
        <f t="shared" si="61"/>
        <v/>
      </c>
      <c r="H398" s="21">
        <v>0</v>
      </c>
      <c r="V398" s="8">
        <f t="shared" si="56"/>
        <v>0</v>
      </c>
      <c r="W398" s="1" t="str">
        <f t="shared" si="57"/>
        <v/>
      </c>
    </row>
    <row r="399" spans="1:23" ht="15.6" x14ac:dyDescent="0.3">
      <c r="A399" s="4" t="str">
        <f t="shared" si="53"/>
        <v/>
      </c>
      <c r="B399" s="8" t="str">
        <f t="shared" si="58"/>
        <v/>
      </c>
      <c r="C399" s="8" t="str">
        <f t="shared" si="54"/>
        <v/>
      </c>
      <c r="D399" s="8" t="str">
        <f t="shared" si="59"/>
        <v/>
      </c>
      <c r="E399" s="15" t="str">
        <f t="shared" si="55"/>
        <v/>
      </c>
      <c r="F399" s="8" t="str">
        <f t="shared" si="60"/>
        <v/>
      </c>
      <c r="G399" s="80" t="str">
        <f t="shared" si="61"/>
        <v/>
      </c>
      <c r="H399" s="21">
        <v>0</v>
      </c>
      <c r="V399" s="8">
        <f t="shared" si="56"/>
        <v>0</v>
      </c>
      <c r="W399" s="1" t="str">
        <f t="shared" si="57"/>
        <v/>
      </c>
    </row>
    <row r="400" spans="1:23" ht="15.6" x14ac:dyDescent="0.3">
      <c r="A400" s="4" t="str">
        <f t="shared" ref="A400:A463" si="62">IF(B400&lt;&gt;"",A399+1,"")</f>
        <v/>
      </c>
      <c r="B400" s="8" t="str">
        <f t="shared" si="58"/>
        <v/>
      </c>
      <c r="C400" s="8" t="str">
        <f t="shared" si="54"/>
        <v/>
      </c>
      <c r="D400" s="8" t="str">
        <f t="shared" si="59"/>
        <v/>
      </c>
      <c r="E400" s="15" t="str">
        <f t="shared" si="55"/>
        <v/>
      </c>
      <c r="F400" s="8" t="str">
        <f t="shared" si="60"/>
        <v/>
      </c>
      <c r="G400" s="80" t="str">
        <f t="shared" si="61"/>
        <v/>
      </c>
      <c r="H400" s="21">
        <v>0</v>
      </c>
      <c r="V400" s="8">
        <f t="shared" si="56"/>
        <v>0</v>
      </c>
      <c r="W400" s="1" t="str">
        <f t="shared" si="57"/>
        <v/>
      </c>
    </row>
    <row r="401" spans="1:23" ht="15.6" x14ac:dyDescent="0.3">
      <c r="A401" s="4" t="str">
        <f t="shared" si="62"/>
        <v/>
      </c>
      <c r="B401" s="8" t="str">
        <f t="shared" si="58"/>
        <v/>
      </c>
      <c r="C401" s="8" t="str">
        <f t="shared" si="54"/>
        <v/>
      </c>
      <c r="D401" s="8" t="str">
        <f t="shared" si="59"/>
        <v/>
      </c>
      <c r="E401" s="15" t="str">
        <f t="shared" si="55"/>
        <v/>
      </c>
      <c r="F401" s="8" t="str">
        <f t="shared" si="60"/>
        <v/>
      </c>
      <c r="G401" s="80" t="str">
        <f t="shared" si="61"/>
        <v/>
      </c>
      <c r="H401" s="21">
        <v>0</v>
      </c>
      <c r="V401" s="8">
        <f t="shared" si="56"/>
        <v>0</v>
      </c>
      <c r="W401" s="1" t="str">
        <f t="shared" si="57"/>
        <v/>
      </c>
    </row>
    <row r="402" spans="1:23" ht="15.6" x14ac:dyDescent="0.3">
      <c r="A402" s="4" t="str">
        <f t="shared" si="62"/>
        <v/>
      </c>
      <c r="B402" s="8" t="str">
        <f t="shared" si="58"/>
        <v/>
      </c>
      <c r="C402" s="8" t="str">
        <f t="shared" si="54"/>
        <v/>
      </c>
      <c r="D402" s="8" t="str">
        <f t="shared" si="59"/>
        <v/>
      </c>
      <c r="E402" s="15" t="str">
        <f t="shared" si="55"/>
        <v/>
      </c>
      <c r="F402" s="8" t="str">
        <f t="shared" si="60"/>
        <v/>
      </c>
      <c r="G402" s="80" t="str">
        <f t="shared" si="61"/>
        <v/>
      </c>
      <c r="H402" s="21">
        <v>0</v>
      </c>
      <c r="V402" s="8">
        <f t="shared" si="56"/>
        <v>0</v>
      </c>
      <c r="W402" s="1" t="str">
        <f t="shared" si="57"/>
        <v/>
      </c>
    </row>
    <row r="403" spans="1:23" ht="15.6" x14ac:dyDescent="0.3">
      <c r="A403" s="4" t="str">
        <f t="shared" si="62"/>
        <v/>
      </c>
      <c r="B403" s="8" t="str">
        <f t="shared" si="58"/>
        <v/>
      </c>
      <c r="C403" s="8" t="str">
        <f t="shared" si="54"/>
        <v/>
      </c>
      <c r="D403" s="8" t="str">
        <f t="shared" si="59"/>
        <v/>
      </c>
      <c r="E403" s="15" t="str">
        <f t="shared" si="55"/>
        <v/>
      </c>
      <c r="F403" s="8" t="str">
        <f t="shared" si="60"/>
        <v/>
      </c>
      <c r="G403" s="80" t="str">
        <f t="shared" si="61"/>
        <v/>
      </c>
      <c r="H403" s="21">
        <v>0</v>
      </c>
      <c r="V403" s="8">
        <f t="shared" si="56"/>
        <v>0</v>
      </c>
      <c r="W403" s="1" t="str">
        <f t="shared" si="57"/>
        <v/>
      </c>
    </row>
    <row r="404" spans="1:23" ht="15.6" x14ac:dyDescent="0.3">
      <c r="A404" s="4" t="str">
        <f t="shared" si="62"/>
        <v/>
      </c>
      <c r="B404" s="8" t="str">
        <f t="shared" si="58"/>
        <v/>
      </c>
      <c r="C404" s="8" t="str">
        <f t="shared" si="54"/>
        <v/>
      </c>
      <c r="D404" s="8" t="str">
        <f t="shared" si="59"/>
        <v/>
      </c>
      <c r="E404" s="15" t="str">
        <f t="shared" si="55"/>
        <v/>
      </c>
      <c r="F404" s="8" t="str">
        <f t="shared" si="60"/>
        <v/>
      </c>
      <c r="G404" s="80" t="str">
        <f t="shared" si="61"/>
        <v/>
      </c>
      <c r="H404" s="21">
        <v>0</v>
      </c>
      <c r="V404" s="8">
        <f t="shared" si="56"/>
        <v>0</v>
      </c>
      <c r="W404" s="1" t="str">
        <f t="shared" si="57"/>
        <v/>
      </c>
    </row>
    <row r="405" spans="1:23" ht="15.6" x14ac:dyDescent="0.3">
      <c r="A405" s="4" t="str">
        <f t="shared" si="62"/>
        <v/>
      </c>
      <c r="B405" s="8" t="str">
        <f t="shared" si="58"/>
        <v/>
      </c>
      <c r="C405" s="8" t="str">
        <f t="shared" si="54"/>
        <v/>
      </c>
      <c r="D405" s="8" t="str">
        <f t="shared" si="59"/>
        <v/>
      </c>
      <c r="E405" s="15" t="str">
        <f t="shared" si="55"/>
        <v/>
      </c>
      <c r="F405" s="8" t="str">
        <f t="shared" si="60"/>
        <v/>
      </c>
      <c r="G405" s="80" t="str">
        <f t="shared" si="61"/>
        <v/>
      </c>
      <c r="H405" s="21">
        <v>0</v>
      </c>
      <c r="V405" s="8">
        <f t="shared" si="56"/>
        <v>0</v>
      </c>
      <c r="W405" s="1" t="str">
        <f t="shared" si="57"/>
        <v/>
      </c>
    </row>
    <row r="406" spans="1:23" ht="15.6" x14ac:dyDescent="0.3">
      <c r="A406" s="4" t="str">
        <f t="shared" si="62"/>
        <v/>
      </c>
      <c r="B406" s="8" t="str">
        <f t="shared" si="58"/>
        <v/>
      </c>
      <c r="C406" s="8" t="str">
        <f t="shared" si="54"/>
        <v/>
      </c>
      <c r="D406" s="8" t="str">
        <f t="shared" si="59"/>
        <v/>
      </c>
      <c r="E406" s="15" t="str">
        <f t="shared" si="55"/>
        <v/>
      </c>
      <c r="F406" s="8" t="str">
        <f t="shared" si="60"/>
        <v/>
      </c>
      <c r="G406" s="80" t="str">
        <f t="shared" si="61"/>
        <v/>
      </c>
      <c r="H406" s="21">
        <v>0</v>
      </c>
      <c r="V406" s="8">
        <f t="shared" si="56"/>
        <v>0</v>
      </c>
      <c r="W406" s="1" t="str">
        <f t="shared" si="57"/>
        <v/>
      </c>
    </row>
    <row r="407" spans="1:23" ht="15.6" x14ac:dyDescent="0.3">
      <c r="A407" s="4" t="str">
        <f t="shared" si="62"/>
        <v/>
      </c>
      <c r="B407" s="8" t="str">
        <f t="shared" si="58"/>
        <v/>
      </c>
      <c r="C407" s="8" t="str">
        <f t="shared" si="54"/>
        <v/>
      </c>
      <c r="D407" s="8" t="str">
        <f t="shared" si="59"/>
        <v/>
      </c>
      <c r="E407" s="15" t="str">
        <f t="shared" si="55"/>
        <v/>
      </c>
      <c r="F407" s="8" t="str">
        <f t="shared" si="60"/>
        <v/>
      </c>
      <c r="G407" s="80" t="str">
        <f t="shared" si="61"/>
        <v/>
      </c>
      <c r="H407" s="21">
        <v>0</v>
      </c>
      <c r="V407" s="8">
        <f t="shared" si="56"/>
        <v>0</v>
      </c>
      <c r="W407" s="1" t="str">
        <f t="shared" si="57"/>
        <v/>
      </c>
    </row>
    <row r="408" spans="1:23" ht="15.6" x14ac:dyDescent="0.3">
      <c r="A408" s="4" t="str">
        <f t="shared" si="62"/>
        <v/>
      </c>
      <c r="B408" s="8" t="str">
        <f t="shared" si="58"/>
        <v/>
      </c>
      <c r="C408" s="8" t="str">
        <f t="shared" si="54"/>
        <v/>
      </c>
      <c r="D408" s="8" t="str">
        <f t="shared" si="59"/>
        <v/>
      </c>
      <c r="E408" s="15" t="str">
        <f t="shared" si="55"/>
        <v/>
      </c>
      <c r="F408" s="8" t="str">
        <f t="shared" si="60"/>
        <v/>
      </c>
      <c r="G408" s="80" t="str">
        <f t="shared" si="61"/>
        <v/>
      </c>
      <c r="H408" s="21">
        <v>0</v>
      </c>
      <c r="V408" s="8">
        <f t="shared" si="56"/>
        <v>0</v>
      </c>
      <c r="W408" s="1" t="str">
        <f t="shared" si="57"/>
        <v/>
      </c>
    </row>
    <row r="409" spans="1:23" ht="15.6" x14ac:dyDescent="0.3">
      <c r="A409" s="4" t="str">
        <f t="shared" si="62"/>
        <v/>
      </c>
      <c r="B409" s="8" t="str">
        <f t="shared" si="58"/>
        <v/>
      </c>
      <c r="C409" s="8" t="str">
        <f t="shared" si="54"/>
        <v/>
      </c>
      <c r="D409" s="8" t="str">
        <f t="shared" si="59"/>
        <v/>
      </c>
      <c r="E409" s="15" t="str">
        <f t="shared" si="55"/>
        <v/>
      </c>
      <c r="F409" s="8" t="str">
        <f t="shared" si="60"/>
        <v/>
      </c>
      <c r="G409" s="80" t="str">
        <f t="shared" si="61"/>
        <v/>
      </c>
      <c r="H409" s="21">
        <v>0</v>
      </c>
      <c r="V409" s="8">
        <f t="shared" si="56"/>
        <v>0</v>
      </c>
      <c r="W409" s="1" t="str">
        <f t="shared" si="57"/>
        <v/>
      </c>
    </row>
    <row r="410" spans="1:23" ht="15.6" x14ac:dyDescent="0.3">
      <c r="A410" s="4" t="str">
        <f t="shared" si="62"/>
        <v/>
      </c>
      <c r="B410" s="8" t="str">
        <f t="shared" si="58"/>
        <v/>
      </c>
      <c r="C410" s="8" t="str">
        <f t="shared" si="54"/>
        <v/>
      </c>
      <c r="D410" s="8" t="str">
        <f t="shared" si="59"/>
        <v/>
      </c>
      <c r="E410" s="15" t="str">
        <f t="shared" si="55"/>
        <v/>
      </c>
      <c r="F410" s="8" t="str">
        <f t="shared" si="60"/>
        <v/>
      </c>
      <c r="G410" s="80" t="str">
        <f t="shared" si="61"/>
        <v/>
      </c>
      <c r="H410" s="21">
        <v>0</v>
      </c>
      <c r="V410" s="8">
        <f t="shared" si="56"/>
        <v>0</v>
      </c>
      <c r="W410" s="1" t="str">
        <f t="shared" si="57"/>
        <v/>
      </c>
    </row>
    <row r="411" spans="1:23" ht="15.6" x14ac:dyDescent="0.3">
      <c r="A411" s="4" t="str">
        <f t="shared" si="62"/>
        <v/>
      </c>
      <c r="B411" s="8" t="str">
        <f t="shared" si="58"/>
        <v/>
      </c>
      <c r="C411" s="8" t="str">
        <f t="shared" si="54"/>
        <v/>
      </c>
      <c r="D411" s="8" t="str">
        <f t="shared" si="59"/>
        <v/>
      </c>
      <c r="E411" s="15" t="str">
        <f t="shared" si="55"/>
        <v/>
      </c>
      <c r="F411" s="8" t="str">
        <f t="shared" si="60"/>
        <v/>
      </c>
      <c r="G411" s="80" t="str">
        <f t="shared" si="61"/>
        <v/>
      </c>
      <c r="H411" s="21">
        <v>0</v>
      </c>
      <c r="V411" s="8">
        <f t="shared" si="56"/>
        <v>0</v>
      </c>
      <c r="W411" s="1" t="str">
        <f t="shared" si="57"/>
        <v/>
      </c>
    </row>
    <row r="412" spans="1:23" ht="15.6" x14ac:dyDescent="0.3">
      <c r="A412" s="4" t="str">
        <f t="shared" si="62"/>
        <v/>
      </c>
      <c r="B412" s="8" t="str">
        <f t="shared" si="58"/>
        <v/>
      </c>
      <c r="C412" s="8" t="str">
        <f t="shared" si="54"/>
        <v/>
      </c>
      <c r="D412" s="8" t="str">
        <f t="shared" si="59"/>
        <v/>
      </c>
      <c r="E412" s="15" t="str">
        <f t="shared" si="55"/>
        <v/>
      </c>
      <c r="F412" s="8" t="str">
        <f t="shared" si="60"/>
        <v/>
      </c>
      <c r="G412" s="80" t="str">
        <f t="shared" si="61"/>
        <v/>
      </c>
      <c r="H412" s="21">
        <v>0</v>
      </c>
      <c r="V412" s="8">
        <f t="shared" si="56"/>
        <v>0</v>
      </c>
      <c r="W412" s="1" t="str">
        <f t="shared" si="57"/>
        <v/>
      </c>
    </row>
    <row r="413" spans="1:23" ht="15.6" x14ac:dyDescent="0.3">
      <c r="A413" s="4" t="str">
        <f t="shared" si="62"/>
        <v/>
      </c>
      <c r="B413" s="8" t="str">
        <f t="shared" si="58"/>
        <v/>
      </c>
      <c r="C413" s="8" t="str">
        <f t="shared" si="54"/>
        <v/>
      </c>
      <c r="D413" s="8" t="str">
        <f t="shared" si="59"/>
        <v/>
      </c>
      <c r="E413" s="15" t="str">
        <f t="shared" si="55"/>
        <v/>
      </c>
      <c r="F413" s="8" t="str">
        <f t="shared" si="60"/>
        <v/>
      </c>
      <c r="G413" s="80" t="str">
        <f t="shared" si="61"/>
        <v/>
      </c>
      <c r="H413" s="21">
        <v>0</v>
      </c>
      <c r="V413" s="8">
        <f t="shared" si="56"/>
        <v>0</v>
      </c>
      <c r="W413" s="1" t="str">
        <f t="shared" si="57"/>
        <v/>
      </c>
    </row>
    <row r="414" spans="1:23" ht="15.6" x14ac:dyDescent="0.3">
      <c r="A414" s="4" t="str">
        <f t="shared" si="62"/>
        <v/>
      </c>
      <c r="B414" s="8" t="str">
        <f t="shared" si="58"/>
        <v/>
      </c>
      <c r="C414" s="8" t="str">
        <f t="shared" si="54"/>
        <v/>
      </c>
      <c r="D414" s="8" t="str">
        <f t="shared" si="59"/>
        <v/>
      </c>
      <c r="E414" s="15" t="str">
        <f t="shared" si="55"/>
        <v/>
      </c>
      <c r="F414" s="8" t="str">
        <f t="shared" si="60"/>
        <v/>
      </c>
      <c r="G414" s="80" t="str">
        <f t="shared" si="61"/>
        <v/>
      </c>
      <c r="H414" s="21">
        <v>0</v>
      </c>
      <c r="V414" s="8">
        <f t="shared" si="56"/>
        <v>0</v>
      </c>
      <c r="W414" s="1" t="str">
        <f t="shared" si="57"/>
        <v/>
      </c>
    </row>
    <row r="415" spans="1:23" ht="15.6" x14ac:dyDescent="0.3">
      <c r="A415" s="4" t="str">
        <f t="shared" si="62"/>
        <v/>
      </c>
      <c r="B415" s="8" t="str">
        <f t="shared" si="58"/>
        <v/>
      </c>
      <c r="C415" s="8" t="str">
        <f t="shared" si="54"/>
        <v/>
      </c>
      <c r="D415" s="8" t="str">
        <f t="shared" si="59"/>
        <v/>
      </c>
      <c r="E415" s="15" t="str">
        <f t="shared" si="55"/>
        <v/>
      </c>
      <c r="F415" s="8" t="str">
        <f t="shared" si="60"/>
        <v/>
      </c>
      <c r="G415" s="80" t="str">
        <f t="shared" si="61"/>
        <v/>
      </c>
      <c r="H415" s="21">
        <v>0</v>
      </c>
      <c r="V415" s="8">
        <f t="shared" si="56"/>
        <v>0</v>
      </c>
      <c r="W415" s="1" t="str">
        <f t="shared" si="57"/>
        <v/>
      </c>
    </row>
    <row r="416" spans="1:23" ht="15.6" x14ac:dyDescent="0.3">
      <c r="A416" s="4" t="str">
        <f t="shared" si="62"/>
        <v/>
      </c>
      <c r="B416" s="8" t="str">
        <f t="shared" si="58"/>
        <v/>
      </c>
      <c r="C416" s="8" t="str">
        <f t="shared" si="54"/>
        <v/>
      </c>
      <c r="D416" s="8" t="str">
        <f t="shared" si="59"/>
        <v/>
      </c>
      <c r="E416" s="15" t="str">
        <f t="shared" si="55"/>
        <v/>
      </c>
      <c r="F416" s="8" t="str">
        <f t="shared" si="60"/>
        <v/>
      </c>
      <c r="G416" s="80" t="str">
        <f t="shared" si="61"/>
        <v/>
      </c>
      <c r="H416" s="21">
        <v>0</v>
      </c>
      <c r="V416" s="8">
        <f t="shared" si="56"/>
        <v>0</v>
      </c>
      <c r="W416" s="1" t="str">
        <f t="shared" si="57"/>
        <v/>
      </c>
    </row>
    <row r="417" spans="1:23" ht="15.6" x14ac:dyDescent="0.3">
      <c r="A417" s="4" t="str">
        <f t="shared" si="62"/>
        <v/>
      </c>
      <c r="B417" s="8" t="str">
        <f t="shared" si="58"/>
        <v/>
      </c>
      <c r="C417" s="8" t="str">
        <f t="shared" si="54"/>
        <v/>
      </c>
      <c r="D417" s="8" t="str">
        <f t="shared" si="59"/>
        <v/>
      </c>
      <c r="E417" s="15" t="str">
        <f t="shared" si="55"/>
        <v/>
      </c>
      <c r="F417" s="8" t="str">
        <f t="shared" si="60"/>
        <v/>
      </c>
      <c r="G417" s="80" t="str">
        <f t="shared" si="61"/>
        <v/>
      </c>
      <c r="H417" s="21">
        <v>0</v>
      </c>
      <c r="V417" s="8">
        <f t="shared" si="56"/>
        <v>0</v>
      </c>
      <c r="W417" s="1" t="str">
        <f t="shared" si="57"/>
        <v/>
      </c>
    </row>
    <row r="418" spans="1:23" ht="15.6" x14ac:dyDescent="0.3">
      <c r="A418" s="4" t="str">
        <f t="shared" si="62"/>
        <v/>
      </c>
      <c r="B418" s="8" t="str">
        <f t="shared" si="58"/>
        <v/>
      </c>
      <c r="C418" s="8" t="str">
        <f t="shared" si="54"/>
        <v/>
      </c>
      <c r="D418" s="8" t="str">
        <f t="shared" si="59"/>
        <v/>
      </c>
      <c r="E418" s="15" t="str">
        <f t="shared" si="55"/>
        <v/>
      </c>
      <c r="F418" s="8" t="str">
        <f t="shared" si="60"/>
        <v/>
      </c>
      <c r="G418" s="80" t="str">
        <f t="shared" si="61"/>
        <v/>
      </c>
      <c r="H418" s="21">
        <v>0</v>
      </c>
      <c r="V418" s="8">
        <f t="shared" si="56"/>
        <v>0</v>
      </c>
      <c r="W418" s="1" t="str">
        <f t="shared" si="57"/>
        <v/>
      </c>
    </row>
    <row r="419" spans="1:23" ht="15.6" x14ac:dyDescent="0.3">
      <c r="A419" s="4" t="str">
        <f t="shared" si="62"/>
        <v/>
      </c>
      <c r="B419" s="8" t="str">
        <f t="shared" si="58"/>
        <v/>
      </c>
      <c r="C419" s="8" t="str">
        <f t="shared" si="54"/>
        <v/>
      </c>
      <c r="D419" s="8" t="str">
        <f t="shared" si="59"/>
        <v/>
      </c>
      <c r="E419" s="15" t="str">
        <f t="shared" si="55"/>
        <v/>
      </c>
      <c r="F419" s="8" t="str">
        <f t="shared" si="60"/>
        <v/>
      </c>
      <c r="G419" s="80" t="str">
        <f t="shared" si="61"/>
        <v/>
      </c>
      <c r="H419" s="21">
        <v>0</v>
      </c>
      <c r="V419" s="8">
        <f t="shared" si="56"/>
        <v>0</v>
      </c>
      <c r="W419" s="1" t="str">
        <f t="shared" si="57"/>
        <v/>
      </c>
    </row>
    <row r="420" spans="1:23" ht="15.6" x14ac:dyDescent="0.3">
      <c r="A420" s="4" t="str">
        <f t="shared" si="62"/>
        <v/>
      </c>
      <c r="B420" s="8" t="str">
        <f t="shared" si="58"/>
        <v/>
      </c>
      <c r="C420" s="8" t="str">
        <f t="shared" si="54"/>
        <v/>
      </c>
      <c r="D420" s="8" t="str">
        <f t="shared" si="59"/>
        <v/>
      </c>
      <c r="E420" s="15" t="str">
        <f t="shared" si="55"/>
        <v/>
      </c>
      <c r="F420" s="8" t="str">
        <f t="shared" si="60"/>
        <v/>
      </c>
      <c r="G420" s="80" t="str">
        <f t="shared" si="61"/>
        <v/>
      </c>
      <c r="H420" s="21">
        <v>0</v>
      </c>
      <c r="V420" s="8">
        <f t="shared" si="56"/>
        <v>0</v>
      </c>
      <c r="W420" s="1" t="str">
        <f t="shared" si="57"/>
        <v/>
      </c>
    </row>
    <row r="421" spans="1:23" ht="15.6" x14ac:dyDescent="0.3">
      <c r="A421" s="4" t="str">
        <f t="shared" si="62"/>
        <v/>
      </c>
      <c r="B421" s="8" t="str">
        <f t="shared" si="58"/>
        <v/>
      </c>
      <c r="C421" s="8" t="str">
        <f t="shared" si="54"/>
        <v/>
      </c>
      <c r="D421" s="8" t="str">
        <f t="shared" si="59"/>
        <v/>
      </c>
      <c r="E421" s="15" t="str">
        <f t="shared" si="55"/>
        <v/>
      </c>
      <c r="F421" s="8" t="str">
        <f t="shared" si="60"/>
        <v/>
      </c>
      <c r="G421" s="80" t="str">
        <f t="shared" si="61"/>
        <v/>
      </c>
      <c r="H421" s="21">
        <v>0</v>
      </c>
      <c r="V421" s="8">
        <f t="shared" si="56"/>
        <v>0</v>
      </c>
      <c r="W421" s="1" t="str">
        <f t="shared" si="57"/>
        <v/>
      </c>
    </row>
    <row r="422" spans="1:23" ht="15.6" x14ac:dyDescent="0.3">
      <c r="A422" s="4" t="str">
        <f t="shared" si="62"/>
        <v/>
      </c>
      <c r="B422" s="8" t="str">
        <f t="shared" si="58"/>
        <v/>
      </c>
      <c r="C422" s="8" t="str">
        <f t="shared" si="54"/>
        <v/>
      </c>
      <c r="D422" s="8" t="str">
        <f t="shared" si="59"/>
        <v/>
      </c>
      <c r="E422" s="15" t="str">
        <f t="shared" si="55"/>
        <v/>
      </c>
      <c r="F422" s="8" t="str">
        <f t="shared" si="60"/>
        <v/>
      </c>
      <c r="G422" s="80" t="str">
        <f t="shared" si="61"/>
        <v/>
      </c>
      <c r="H422" s="21">
        <v>0</v>
      </c>
      <c r="V422" s="8">
        <f t="shared" si="56"/>
        <v>0</v>
      </c>
      <c r="W422" s="1" t="str">
        <f t="shared" si="57"/>
        <v/>
      </c>
    </row>
    <row r="423" spans="1:23" ht="15.6" x14ac:dyDescent="0.3">
      <c r="A423" s="4" t="str">
        <f t="shared" si="62"/>
        <v/>
      </c>
      <c r="B423" s="8" t="str">
        <f t="shared" si="58"/>
        <v/>
      </c>
      <c r="C423" s="8" t="str">
        <f t="shared" si="54"/>
        <v/>
      </c>
      <c r="D423" s="8" t="str">
        <f t="shared" si="59"/>
        <v/>
      </c>
      <c r="E423" s="15" t="str">
        <f t="shared" si="55"/>
        <v/>
      </c>
      <c r="F423" s="8" t="str">
        <f t="shared" si="60"/>
        <v/>
      </c>
      <c r="G423" s="80" t="str">
        <f t="shared" si="61"/>
        <v/>
      </c>
      <c r="H423" s="21">
        <v>0</v>
      </c>
      <c r="V423" s="8">
        <f t="shared" si="56"/>
        <v>0</v>
      </c>
      <c r="W423" s="1" t="str">
        <f t="shared" si="57"/>
        <v/>
      </c>
    </row>
    <row r="424" spans="1:23" ht="15.6" x14ac:dyDescent="0.3">
      <c r="A424" s="4" t="str">
        <f t="shared" si="62"/>
        <v/>
      </c>
      <c r="B424" s="8" t="str">
        <f t="shared" si="58"/>
        <v/>
      </c>
      <c r="C424" s="8" t="str">
        <f t="shared" si="54"/>
        <v/>
      </c>
      <c r="D424" s="8" t="str">
        <f t="shared" si="59"/>
        <v/>
      </c>
      <c r="E424" s="15" t="str">
        <f t="shared" si="55"/>
        <v/>
      </c>
      <c r="F424" s="8" t="str">
        <f t="shared" si="60"/>
        <v/>
      </c>
      <c r="G424" s="80" t="str">
        <f t="shared" si="61"/>
        <v/>
      </c>
      <c r="H424" s="21">
        <v>0</v>
      </c>
      <c r="V424" s="8">
        <f t="shared" si="56"/>
        <v>0</v>
      </c>
      <c r="W424" s="1" t="str">
        <f t="shared" si="57"/>
        <v/>
      </c>
    </row>
    <row r="425" spans="1:23" ht="15.6" x14ac:dyDescent="0.3">
      <c r="A425" s="4" t="str">
        <f t="shared" si="62"/>
        <v/>
      </c>
      <c r="B425" s="8" t="str">
        <f t="shared" si="58"/>
        <v/>
      </c>
      <c r="C425" s="8" t="str">
        <f t="shared" si="54"/>
        <v/>
      </c>
      <c r="D425" s="8" t="str">
        <f t="shared" si="59"/>
        <v/>
      </c>
      <c r="E425" s="15" t="str">
        <f t="shared" si="55"/>
        <v/>
      </c>
      <c r="F425" s="8" t="str">
        <f t="shared" si="60"/>
        <v/>
      </c>
      <c r="G425" s="80" t="str">
        <f t="shared" si="61"/>
        <v/>
      </c>
      <c r="H425" s="21">
        <v>0</v>
      </c>
      <c r="V425" s="8">
        <f t="shared" si="56"/>
        <v>0</v>
      </c>
      <c r="W425" s="1" t="str">
        <f t="shared" si="57"/>
        <v/>
      </c>
    </row>
    <row r="426" spans="1:23" ht="15.6" x14ac:dyDescent="0.3">
      <c r="A426" s="4" t="str">
        <f t="shared" si="62"/>
        <v/>
      </c>
      <c r="B426" s="8" t="str">
        <f t="shared" si="58"/>
        <v/>
      </c>
      <c r="C426" s="8" t="str">
        <f t="shared" si="54"/>
        <v/>
      </c>
      <c r="D426" s="8" t="str">
        <f t="shared" si="59"/>
        <v/>
      </c>
      <c r="E426" s="15" t="str">
        <f t="shared" si="55"/>
        <v/>
      </c>
      <c r="F426" s="8" t="str">
        <f t="shared" si="60"/>
        <v/>
      </c>
      <c r="G426" s="80" t="str">
        <f t="shared" si="61"/>
        <v/>
      </c>
      <c r="H426" s="21">
        <v>0</v>
      </c>
      <c r="V426" s="8">
        <f t="shared" si="56"/>
        <v>0</v>
      </c>
      <c r="W426" s="1" t="str">
        <f t="shared" si="57"/>
        <v/>
      </c>
    </row>
    <row r="427" spans="1:23" ht="15.6" x14ac:dyDescent="0.3">
      <c r="A427" s="4" t="str">
        <f t="shared" si="62"/>
        <v/>
      </c>
      <c r="B427" s="8" t="str">
        <f t="shared" si="58"/>
        <v/>
      </c>
      <c r="C427" s="8" t="str">
        <f t="shared" si="54"/>
        <v/>
      </c>
      <c r="D427" s="8" t="str">
        <f t="shared" si="59"/>
        <v/>
      </c>
      <c r="E427" s="15" t="str">
        <f t="shared" si="55"/>
        <v/>
      </c>
      <c r="F427" s="8" t="str">
        <f t="shared" si="60"/>
        <v/>
      </c>
      <c r="G427" s="80" t="str">
        <f t="shared" si="61"/>
        <v/>
      </c>
      <c r="H427" s="21">
        <v>0</v>
      </c>
      <c r="V427" s="8">
        <f t="shared" si="56"/>
        <v>0</v>
      </c>
      <c r="W427" s="1" t="str">
        <f t="shared" si="57"/>
        <v/>
      </c>
    </row>
    <row r="428" spans="1:23" ht="15.6" x14ac:dyDescent="0.3">
      <c r="A428" s="4" t="str">
        <f t="shared" si="62"/>
        <v/>
      </c>
      <c r="B428" s="8" t="str">
        <f t="shared" si="58"/>
        <v/>
      </c>
      <c r="C428" s="8" t="str">
        <f t="shared" si="54"/>
        <v/>
      </c>
      <c r="D428" s="8" t="str">
        <f t="shared" si="59"/>
        <v/>
      </c>
      <c r="E428" s="15" t="str">
        <f t="shared" si="55"/>
        <v/>
      </c>
      <c r="F428" s="8" t="str">
        <f t="shared" si="60"/>
        <v/>
      </c>
      <c r="G428" s="80" t="str">
        <f t="shared" si="61"/>
        <v/>
      </c>
      <c r="H428" s="21">
        <v>0</v>
      </c>
      <c r="V428" s="8">
        <f t="shared" si="56"/>
        <v>0</v>
      </c>
      <c r="W428" s="1" t="str">
        <f t="shared" si="57"/>
        <v/>
      </c>
    </row>
    <row r="429" spans="1:23" ht="15.6" x14ac:dyDescent="0.3">
      <c r="A429" s="4" t="str">
        <f t="shared" si="62"/>
        <v/>
      </c>
      <c r="B429" s="8" t="str">
        <f t="shared" si="58"/>
        <v/>
      </c>
      <c r="C429" s="8" t="str">
        <f t="shared" si="54"/>
        <v/>
      </c>
      <c r="D429" s="8" t="str">
        <f t="shared" si="59"/>
        <v/>
      </c>
      <c r="E429" s="15" t="str">
        <f t="shared" si="55"/>
        <v/>
      </c>
      <c r="F429" s="8" t="str">
        <f t="shared" si="60"/>
        <v/>
      </c>
      <c r="G429" s="80" t="str">
        <f t="shared" si="61"/>
        <v/>
      </c>
      <c r="H429" s="21">
        <v>0</v>
      </c>
      <c r="V429" s="8">
        <f t="shared" si="56"/>
        <v>0</v>
      </c>
      <c r="W429" s="1" t="str">
        <f t="shared" si="57"/>
        <v/>
      </c>
    </row>
    <row r="430" spans="1:23" ht="15.6" x14ac:dyDescent="0.3">
      <c r="A430" s="4" t="str">
        <f t="shared" si="62"/>
        <v/>
      </c>
      <c r="B430" s="8" t="str">
        <f t="shared" si="58"/>
        <v/>
      </c>
      <c r="C430" s="8" t="str">
        <f t="shared" si="54"/>
        <v/>
      </c>
      <c r="D430" s="8" t="str">
        <f t="shared" si="59"/>
        <v/>
      </c>
      <c r="E430" s="15" t="str">
        <f t="shared" si="55"/>
        <v/>
      </c>
      <c r="F430" s="8" t="str">
        <f t="shared" si="60"/>
        <v/>
      </c>
      <c r="G430" s="80" t="str">
        <f t="shared" si="61"/>
        <v/>
      </c>
      <c r="H430" s="21">
        <v>0</v>
      </c>
      <c r="V430" s="8">
        <f t="shared" si="56"/>
        <v>0</v>
      </c>
      <c r="W430" s="1" t="str">
        <f t="shared" si="57"/>
        <v/>
      </c>
    </row>
    <row r="431" spans="1:23" ht="15.6" x14ac:dyDescent="0.3">
      <c r="A431" s="4" t="str">
        <f t="shared" si="62"/>
        <v/>
      </c>
      <c r="B431" s="8" t="str">
        <f t="shared" si="58"/>
        <v/>
      </c>
      <c r="C431" s="8" t="str">
        <f t="shared" si="54"/>
        <v/>
      </c>
      <c r="D431" s="8" t="str">
        <f t="shared" si="59"/>
        <v/>
      </c>
      <c r="E431" s="15" t="str">
        <f t="shared" si="55"/>
        <v/>
      </c>
      <c r="F431" s="8" t="str">
        <f t="shared" si="60"/>
        <v/>
      </c>
      <c r="G431" s="80" t="str">
        <f t="shared" si="61"/>
        <v/>
      </c>
      <c r="H431" s="21">
        <v>0</v>
      </c>
      <c r="V431" s="8">
        <f t="shared" si="56"/>
        <v>0</v>
      </c>
      <c r="W431" s="1" t="str">
        <f t="shared" si="57"/>
        <v/>
      </c>
    </row>
    <row r="432" spans="1:23" ht="15.6" x14ac:dyDescent="0.3">
      <c r="A432" s="4" t="str">
        <f t="shared" si="62"/>
        <v/>
      </c>
      <c r="B432" s="8" t="str">
        <f t="shared" si="58"/>
        <v/>
      </c>
      <c r="C432" s="8" t="str">
        <f t="shared" si="54"/>
        <v/>
      </c>
      <c r="D432" s="8" t="str">
        <f t="shared" si="59"/>
        <v/>
      </c>
      <c r="E432" s="15" t="str">
        <f t="shared" si="55"/>
        <v/>
      </c>
      <c r="F432" s="8" t="str">
        <f t="shared" si="60"/>
        <v/>
      </c>
      <c r="G432" s="80" t="str">
        <f t="shared" si="61"/>
        <v/>
      </c>
      <c r="H432" s="21">
        <v>0</v>
      </c>
      <c r="V432" s="8">
        <f t="shared" si="56"/>
        <v>0</v>
      </c>
      <c r="W432" s="1" t="str">
        <f t="shared" si="57"/>
        <v/>
      </c>
    </row>
    <row r="433" spans="1:23" ht="15.6" x14ac:dyDescent="0.3">
      <c r="A433" s="4" t="str">
        <f t="shared" si="62"/>
        <v/>
      </c>
      <c r="B433" s="8" t="str">
        <f t="shared" si="58"/>
        <v/>
      </c>
      <c r="C433" s="8" t="str">
        <f t="shared" si="54"/>
        <v/>
      </c>
      <c r="D433" s="8" t="str">
        <f t="shared" si="59"/>
        <v/>
      </c>
      <c r="E433" s="15" t="str">
        <f t="shared" si="55"/>
        <v/>
      </c>
      <c r="F433" s="8" t="str">
        <f t="shared" si="60"/>
        <v/>
      </c>
      <c r="G433" s="80" t="str">
        <f t="shared" si="61"/>
        <v/>
      </c>
      <c r="H433" s="21">
        <v>0</v>
      </c>
      <c r="V433" s="8">
        <f t="shared" si="56"/>
        <v>0</v>
      </c>
      <c r="W433" s="1" t="str">
        <f t="shared" si="57"/>
        <v/>
      </c>
    </row>
    <row r="434" spans="1:23" ht="15.6" x14ac:dyDescent="0.3">
      <c r="A434" s="4" t="str">
        <f t="shared" si="62"/>
        <v/>
      </c>
      <c r="B434" s="8" t="str">
        <f t="shared" si="58"/>
        <v/>
      </c>
      <c r="C434" s="8" t="str">
        <f t="shared" si="54"/>
        <v/>
      </c>
      <c r="D434" s="8" t="str">
        <f t="shared" si="59"/>
        <v/>
      </c>
      <c r="E434" s="15" t="str">
        <f t="shared" si="55"/>
        <v/>
      </c>
      <c r="F434" s="8" t="str">
        <f t="shared" si="60"/>
        <v/>
      </c>
      <c r="G434" s="80" t="str">
        <f t="shared" si="61"/>
        <v/>
      </c>
      <c r="H434" s="21">
        <v>0</v>
      </c>
      <c r="V434" s="8">
        <f t="shared" si="56"/>
        <v>0</v>
      </c>
      <c r="W434" s="1" t="str">
        <f t="shared" si="57"/>
        <v/>
      </c>
    </row>
    <row r="435" spans="1:23" ht="15.6" x14ac:dyDescent="0.3">
      <c r="A435" s="4" t="str">
        <f t="shared" si="62"/>
        <v/>
      </c>
      <c r="B435" s="8" t="str">
        <f t="shared" si="58"/>
        <v/>
      </c>
      <c r="C435" s="8" t="str">
        <f t="shared" si="54"/>
        <v/>
      </c>
      <c r="D435" s="8" t="str">
        <f t="shared" si="59"/>
        <v/>
      </c>
      <c r="E435" s="15" t="str">
        <f t="shared" si="55"/>
        <v/>
      </c>
      <c r="F435" s="8" t="str">
        <f t="shared" si="60"/>
        <v/>
      </c>
      <c r="G435" s="80" t="str">
        <f t="shared" si="61"/>
        <v/>
      </c>
      <c r="H435" s="21">
        <v>0</v>
      </c>
      <c r="V435" s="8">
        <f t="shared" si="56"/>
        <v>0</v>
      </c>
      <c r="W435" s="1" t="str">
        <f t="shared" si="57"/>
        <v/>
      </c>
    </row>
    <row r="436" spans="1:23" ht="15.6" x14ac:dyDescent="0.3">
      <c r="A436" s="4" t="str">
        <f t="shared" si="62"/>
        <v/>
      </c>
      <c r="B436" s="8" t="str">
        <f t="shared" si="58"/>
        <v/>
      </c>
      <c r="C436" s="8" t="str">
        <f t="shared" si="54"/>
        <v/>
      </c>
      <c r="D436" s="8" t="str">
        <f t="shared" si="59"/>
        <v/>
      </c>
      <c r="E436" s="15" t="str">
        <f t="shared" si="55"/>
        <v/>
      </c>
      <c r="F436" s="8" t="str">
        <f t="shared" si="60"/>
        <v/>
      </c>
      <c r="G436" s="80" t="str">
        <f t="shared" si="61"/>
        <v/>
      </c>
      <c r="H436" s="21">
        <v>0</v>
      </c>
      <c r="V436" s="8">
        <f t="shared" si="56"/>
        <v>0</v>
      </c>
      <c r="W436" s="1" t="str">
        <f t="shared" si="57"/>
        <v/>
      </c>
    </row>
    <row r="437" spans="1:23" ht="15.6" x14ac:dyDescent="0.3">
      <c r="A437" s="4" t="str">
        <f t="shared" si="62"/>
        <v/>
      </c>
      <c r="B437" s="8" t="str">
        <f t="shared" si="58"/>
        <v/>
      </c>
      <c r="C437" s="8" t="str">
        <f t="shared" si="54"/>
        <v/>
      </c>
      <c r="D437" s="8" t="str">
        <f t="shared" si="59"/>
        <v/>
      </c>
      <c r="E437" s="15" t="str">
        <f t="shared" si="55"/>
        <v/>
      </c>
      <c r="F437" s="8" t="str">
        <f t="shared" si="60"/>
        <v/>
      </c>
      <c r="G437" s="80" t="str">
        <f t="shared" si="61"/>
        <v/>
      </c>
      <c r="H437" s="21">
        <v>0</v>
      </c>
      <c r="V437" s="8">
        <f t="shared" si="56"/>
        <v>0</v>
      </c>
      <c r="W437" s="1" t="str">
        <f t="shared" si="57"/>
        <v/>
      </c>
    </row>
    <row r="438" spans="1:23" ht="15.6" x14ac:dyDescent="0.3">
      <c r="A438" s="4" t="str">
        <f t="shared" si="62"/>
        <v/>
      </c>
      <c r="B438" s="8" t="str">
        <f t="shared" si="58"/>
        <v/>
      </c>
      <c r="C438" s="8" t="str">
        <f t="shared" si="54"/>
        <v/>
      </c>
      <c r="D438" s="8" t="str">
        <f t="shared" si="59"/>
        <v/>
      </c>
      <c r="E438" s="15" t="str">
        <f t="shared" si="55"/>
        <v/>
      </c>
      <c r="F438" s="8" t="str">
        <f t="shared" si="60"/>
        <v/>
      </c>
      <c r="G438" s="80" t="str">
        <f t="shared" si="61"/>
        <v/>
      </c>
      <c r="H438" s="21">
        <v>0</v>
      </c>
      <c r="V438" s="8">
        <f t="shared" si="56"/>
        <v>0</v>
      </c>
      <c r="W438" s="1" t="str">
        <f t="shared" si="57"/>
        <v/>
      </c>
    </row>
    <row r="439" spans="1:23" ht="15.6" x14ac:dyDescent="0.3">
      <c r="A439" s="4" t="str">
        <f t="shared" si="62"/>
        <v/>
      </c>
      <c r="B439" s="8" t="str">
        <f t="shared" si="58"/>
        <v/>
      </c>
      <c r="C439" s="8" t="str">
        <f t="shared" si="54"/>
        <v/>
      </c>
      <c r="D439" s="8" t="str">
        <f t="shared" si="59"/>
        <v/>
      </c>
      <c r="E439" s="15" t="str">
        <f t="shared" si="55"/>
        <v/>
      </c>
      <c r="F439" s="8" t="str">
        <f t="shared" si="60"/>
        <v/>
      </c>
      <c r="G439" s="80" t="str">
        <f t="shared" si="61"/>
        <v/>
      </c>
      <c r="H439" s="21">
        <v>0</v>
      </c>
      <c r="V439" s="8">
        <f t="shared" si="56"/>
        <v>0</v>
      </c>
      <c r="W439" s="1" t="str">
        <f t="shared" si="57"/>
        <v/>
      </c>
    </row>
    <row r="440" spans="1:23" ht="15.6" x14ac:dyDescent="0.3">
      <c r="A440" s="4" t="str">
        <f t="shared" si="62"/>
        <v/>
      </c>
      <c r="B440" s="8" t="str">
        <f t="shared" si="58"/>
        <v/>
      </c>
      <c r="C440" s="8" t="str">
        <f t="shared" si="54"/>
        <v/>
      </c>
      <c r="D440" s="8" t="str">
        <f t="shared" si="59"/>
        <v/>
      </c>
      <c r="E440" s="15" t="str">
        <f t="shared" si="55"/>
        <v/>
      </c>
      <c r="F440" s="8" t="str">
        <f t="shared" si="60"/>
        <v/>
      </c>
      <c r="G440" s="80" t="str">
        <f t="shared" si="61"/>
        <v/>
      </c>
      <c r="H440" s="21">
        <v>0</v>
      </c>
      <c r="V440" s="8">
        <f t="shared" si="56"/>
        <v>0</v>
      </c>
      <c r="W440" s="1" t="str">
        <f t="shared" si="57"/>
        <v/>
      </c>
    </row>
    <row r="441" spans="1:23" ht="15.6" x14ac:dyDescent="0.3">
      <c r="A441" s="4" t="str">
        <f t="shared" si="62"/>
        <v/>
      </c>
      <c r="B441" s="8" t="str">
        <f t="shared" si="58"/>
        <v/>
      </c>
      <c r="C441" s="8" t="str">
        <f t="shared" si="54"/>
        <v/>
      </c>
      <c r="D441" s="8" t="str">
        <f t="shared" si="59"/>
        <v/>
      </c>
      <c r="E441" s="15" t="str">
        <f t="shared" si="55"/>
        <v/>
      </c>
      <c r="F441" s="8" t="str">
        <f t="shared" si="60"/>
        <v/>
      </c>
      <c r="G441" s="80" t="str">
        <f t="shared" si="61"/>
        <v/>
      </c>
      <c r="H441" s="21">
        <v>0</v>
      </c>
      <c r="V441" s="8">
        <f t="shared" si="56"/>
        <v>0</v>
      </c>
      <c r="W441" s="1" t="str">
        <f t="shared" si="57"/>
        <v/>
      </c>
    </row>
    <row r="442" spans="1:23" ht="15.6" x14ac:dyDescent="0.3">
      <c r="A442" s="4" t="str">
        <f t="shared" si="62"/>
        <v/>
      </c>
      <c r="B442" s="8" t="str">
        <f t="shared" si="58"/>
        <v/>
      </c>
      <c r="C442" s="8" t="str">
        <f t="shared" si="54"/>
        <v/>
      </c>
      <c r="D442" s="8" t="str">
        <f t="shared" si="59"/>
        <v/>
      </c>
      <c r="E442" s="15" t="str">
        <f t="shared" si="55"/>
        <v/>
      </c>
      <c r="F442" s="8" t="str">
        <f t="shared" si="60"/>
        <v/>
      </c>
      <c r="G442" s="80" t="str">
        <f t="shared" si="61"/>
        <v/>
      </c>
      <c r="H442" s="21">
        <v>0</v>
      </c>
      <c r="V442" s="8">
        <f t="shared" si="56"/>
        <v>0</v>
      </c>
      <c r="W442" s="1" t="str">
        <f t="shared" si="57"/>
        <v/>
      </c>
    </row>
    <row r="443" spans="1:23" ht="15.6" x14ac:dyDescent="0.3">
      <c r="A443" s="4" t="str">
        <f t="shared" si="62"/>
        <v/>
      </c>
      <c r="B443" s="8" t="str">
        <f t="shared" si="58"/>
        <v/>
      </c>
      <c r="C443" s="8" t="str">
        <f t="shared" si="54"/>
        <v/>
      </c>
      <c r="D443" s="8" t="str">
        <f t="shared" si="59"/>
        <v/>
      </c>
      <c r="E443" s="15" t="str">
        <f t="shared" si="55"/>
        <v/>
      </c>
      <c r="F443" s="8" t="str">
        <f t="shared" si="60"/>
        <v/>
      </c>
      <c r="G443" s="80" t="str">
        <f t="shared" si="61"/>
        <v/>
      </c>
      <c r="H443" s="21">
        <v>0</v>
      </c>
      <c r="V443" s="8">
        <f t="shared" si="56"/>
        <v>0</v>
      </c>
      <c r="W443" s="1" t="str">
        <f t="shared" si="57"/>
        <v/>
      </c>
    </row>
    <row r="444" spans="1:23" ht="15.6" x14ac:dyDescent="0.3">
      <c r="A444" s="4" t="str">
        <f t="shared" si="62"/>
        <v/>
      </c>
      <c r="B444" s="8" t="str">
        <f t="shared" si="58"/>
        <v/>
      </c>
      <c r="C444" s="8" t="str">
        <f t="shared" si="54"/>
        <v/>
      </c>
      <c r="D444" s="8" t="str">
        <f t="shared" si="59"/>
        <v/>
      </c>
      <c r="E444" s="15" t="str">
        <f t="shared" si="55"/>
        <v/>
      </c>
      <c r="F444" s="8" t="str">
        <f t="shared" si="60"/>
        <v/>
      </c>
      <c r="G444" s="80" t="str">
        <f t="shared" si="61"/>
        <v/>
      </c>
      <c r="H444" s="21">
        <v>0</v>
      </c>
      <c r="V444" s="8">
        <f t="shared" si="56"/>
        <v>0</v>
      </c>
      <c r="W444" s="1" t="str">
        <f t="shared" si="57"/>
        <v/>
      </c>
    </row>
    <row r="445" spans="1:23" ht="15.6" x14ac:dyDescent="0.3">
      <c r="A445" s="4" t="str">
        <f t="shared" si="62"/>
        <v/>
      </c>
      <c r="B445" s="8" t="str">
        <f t="shared" si="58"/>
        <v/>
      </c>
      <c r="C445" s="8" t="str">
        <f t="shared" si="54"/>
        <v/>
      </c>
      <c r="D445" s="8" t="str">
        <f t="shared" si="59"/>
        <v/>
      </c>
      <c r="E445" s="15" t="str">
        <f t="shared" si="55"/>
        <v/>
      </c>
      <c r="F445" s="8" t="str">
        <f t="shared" si="60"/>
        <v/>
      </c>
      <c r="G445" s="80" t="str">
        <f t="shared" si="61"/>
        <v/>
      </c>
      <c r="H445" s="21">
        <v>0</v>
      </c>
      <c r="V445" s="8">
        <f t="shared" si="56"/>
        <v>0</v>
      </c>
      <c r="W445" s="1" t="str">
        <f t="shared" si="57"/>
        <v/>
      </c>
    </row>
    <row r="446" spans="1:23" ht="15.6" x14ac:dyDescent="0.3">
      <c r="A446" s="4" t="str">
        <f t="shared" si="62"/>
        <v/>
      </c>
      <c r="B446" s="8" t="str">
        <f t="shared" si="58"/>
        <v/>
      </c>
      <c r="C446" s="8" t="str">
        <f t="shared" si="54"/>
        <v/>
      </c>
      <c r="D446" s="8" t="str">
        <f t="shared" si="59"/>
        <v/>
      </c>
      <c r="E446" s="15" t="str">
        <f t="shared" si="55"/>
        <v/>
      </c>
      <c r="F446" s="8" t="str">
        <f t="shared" si="60"/>
        <v/>
      </c>
      <c r="G446" s="80" t="str">
        <f t="shared" si="61"/>
        <v/>
      </c>
      <c r="H446" s="21">
        <v>0</v>
      </c>
      <c r="V446" s="8">
        <f t="shared" si="56"/>
        <v>0</v>
      </c>
      <c r="W446" s="1" t="str">
        <f t="shared" si="57"/>
        <v/>
      </c>
    </row>
    <row r="447" spans="1:23" ht="15.6" x14ac:dyDescent="0.3">
      <c r="A447" s="4" t="str">
        <f t="shared" si="62"/>
        <v/>
      </c>
      <c r="B447" s="8" t="str">
        <f t="shared" si="58"/>
        <v/>
      </c>
      <c r="C447" s="8" t="str">
        <f t="shared" si="54"/>
        <v/>
      </c>
      <c r="D447" s="8" t="str">
        <f t="shared" si="59"/>
        <v/>
      </c>
      <c r="E447" s="15" t="str">
        <f t="shared" si="55"/>
        <v/>
      </c>
      <c r="F447" s="8" t="str">
        <f t="shared" si="60"/>
        <v/>
      </c>
      <c r="G447" s="80" t="str">
        <f t="shared" si="61"/>
        <v/>
      </c>
      <c r="H447" s="21">
        <v>0</v>
      </c>
      <c r="V447" s="8">
        <f t="shared" si="56"/>
        <v>0</v>
      </c>
      <c r="W447" s="1" t="str">
        <f t="shared" si="57"/>
        <v/>
      </c>
    </row>
    <row r="448" spans="1:23" ht="15.6" x14ac:dyDescent="0.3">
      <c r="A448" s="4" t="str">
        <f t="shared" si="62"/>
        <v/>
      </c>
      <c r="B448" s="8" t="str">
        <f t="shared" si="58"/>
        <v/>
      </c>
      <c r="C448" s="8" t="str">
        <f t="shared" si="54"/>
        <v/>
      </c>
      <c r="D448" s="8" t="str">
        <f t="shared" si="59"/>
        <v/>
      </c>
      <c r="E448" s="15" t="str">
        <f t="shared" si="55"/>
        <v/>
      </c>
      <c r="F448" s="8" t="str">
        <f t="shared" si="60"/>
        <v/>
      </c>
      <c r="G448" s="80" t="str">
        <f t="shared" si="61"/>
        <v/>
      </c>
      <c r="H448" s="21">
        <v>0</v>
      </c>
      <c r="V448" s="8">
        <f t="shared" si="56"/>
        <v>0</v>
      </c>
      <c r="W448" s="1" t="str">
        <f t="shared" si="57"/>
        <v/>
      </c>
    </row>
    <row r="449" spans="1:23" ht="15.6" x14ac:dyDescent="0.3">
      <c r="A449" s="4" t="str">
        <f t="shared" si="62"/>
        <v/>
      </c>
      <c r="B449" s="8" t="str">
        <f t="shared" si="58"/>
        <v/>
      </c>
      <c r="C449" s="8" t="str">
        <f t="shared" si="54"/>
        <v/>
      </c>
      <c r="D449" s="8" t="str">
        <f t="shared" si="59"/>
        <v/>
      </c>
      <c r="E449" s="15" t="str">
        <f t="shared" si="55"/>
        <v/>
      </c>
      <c r="F449" s="8" t="str">
        <f t="shared" si="60"/>
        <v/>
      </c>
      <c r="G449" s="80" t="str">
        <f t="shared" si="61"/>
        <v/>
      </c>
      <c r="H449" s="21">
        <v>0</v>
      </c>
      <c r="V449" s="8">
        <f t="shared" si="56"/>
        <v>0</v>
      </c>
      <c r="W449" s="1" t="str">
        <f t="shared" si="57"/>
        <v/>
      </c>
    </row>
    <row r="450" spans="1:23" ht="15.6" x14ac:dyDescent="0.3">
      <c r="A450" s="4" t="str">
        <f t="shared" si="62"/>
        <v/>
      </c>
      <c r="B450" s="8" t="str">
        <f t="shared" si="58"/>
        <v/>
      </c>
      <c r="C450" s="8" t="str">
        <f t="shared" si="54"/>
        <v/>
      </c>
      <c r="D450" s="8" t="str">
        <f t="shared" si="59"/>
        <v/>
      </c>
      <c r="E450" s="15" t="str">
        <f t="shared" si="55"/>
        <v/>
      </c>
      <c r="F450" s="8" t="str">
        <f t="shared" si="60"/>
        <v/>
      </c>
      <c r="G450" s="80" t="str">
        <f t="shared" si="61"/>
        <v/>
      </c>
      <c r="H450" s="21">
        <v>0</v>
      </c>
      <c r="V450" s="8">
        <f t="shared" si="56"/>
        <v>0</v>
      </c>
      <c r="W450" s="1" t="str">
        <f t="shared" si="57"/>
        <v/>
      </c>
    </row>
    <row r="451" spans="1:23" ht="15.6" x14ac:dyDescent="0.3">
      <c r="A451" s="4" t="str">
        <f t="shared" si="62"/>
        <v/>
      </c>
      <c r="B451" s="8" t="str">
        <f t="shared" si="58"/>
        <v/>
      </c>
      <c r="C451" s="8" t="str">
        <f t="shared" ref="C451:C489" si="63">IF(B451&lt;&gt;"",ROUND(B451*($C$6)/12,2),"")</f>
        <v/>
      </c>
      <c r="D451" s="8" t="str">
        <f t="shared" si="59"/>
        <v/>
      </c>
      <c r="E451" s="15" t="str">
        <f t="shared" si="55"/>
        <v/>
      </c>
      <c r="F451" s="8" t="str">
        <f t="shared" si="60"/>
        <v/>
      </c>
      <c r="G451" s="80" t="str">
        <f t="shared" si="61"/>
        <v/>
      </c>
      <c r="H451" s="21">
        <v>0</v>
      </c>
      <c r="V451" s="8">
        <f t="shared" si="56"/>
        <v>0</v>
      </c>
      <c r="W451" s="1" t="str">
        <f t="shared" si="57"/>
        <v/>
      </c>
    </row>
    <row r="452" spans="1:23" ht="15.6" x14ac:dyDescent="0.3">
      <c r="A452" s="4" t="str">
        <f t="shared" si="62"/>
        <v/>
      </c>
      <c r="B452" s="8" t="str">
        <f t="shared" si="58"/>
        <v/>
      </c>
      <c r="C452" s="8" t="str">
        <f t="shared" si="63"/>
        <v/>
      </c>
      <c r="D452" s="8" t="str">
        <f t="shared" si="59"/>
        <v/>
      </c>
      <c r="E452" s="15" t="str">
        <f t="shared" ref="E452:E489" si="64">IF(B452&lt;&gt;"",ROUNDUP(MIN(B452+C452,IF($C$7="malejące",IF($H$7="krótszy okr.",$C$1/$C$2+C452,B452/($C$2-A451)+C452),IF($H$7="krótszy okr.",E451,PMT($C$6/12,$C$2-A451,B452*-1,0,0)))),2),"")</f>
        <v/>
      </c>
      <c r="F452" s="8" t="str">
        <f t="shared" si="60"/>
        <v/>
      </c>
      <c r="G452" s="80" t="str">
        <f t="shared" si="61"/>
        <v/>
      </c>
      <c r="H452" s="21">
        <v>0</v>
      </c>
      <c r="V452" s="8">
        <f t="shared" si="56"/>
        <v>0</v>
      </c>
      <c r="W452" s="1" t="str">
        <f t="shared" si="57"/>
        <v/>
      </c>
    </row>
    <row r="453" spans="1:23" ht="15.6" x14ac:dyDescent="0.3">
      <c r="A453" s="4" t="str">
        <f t="shared" si="62"/>
        <v/>
      </c>
      <c r="B453" s="8" t="str">
        <f t="shared" si="58"/>
        <v/>
      </c>
      <c r="C453" s="8" t="str">
        <f t="shared" si="63"/>
        <v/>
      </c>
      <c r="D453" s="8" t="str">
        <f t="shared" si="59"/>
        <v/>
      </c>
      <c r="E453" s="15" t="str">
        <f t="shared" si="64"/>
        <v/>
      </c>
      <c r="F453" s="8" t="str">
        <f t="shared" si="60"/>
        <v/>
      </c>
      <c r="G453" s="80" t="str">
        <f t="shared" si="61"/>
        <v/>
      </c>
      <c r="H453" s="21">
        <v>0</v>
      </c>
      <c r="V453" s="8">
        <f t="shared" si="56"/>
        <v>0</v>
      </c>
      <c r="W453" s="1" t="str">
        <f t="shared" si="57"/>
        <v/>
      </c>
    </row>
    <row r="454" spans="1:23" ht="15.6" x14ac:dyDescent="0.3">
      <c r="A454" s="4" t="str">
        <f t="shared" si="62"/>
        <v/>
      </c>
      <c r="B454" s="8" t="str">
        <f t="shared" si="58"/>
        <v/>
      </c>
      <c r="C454" s="8" t="str">
        <f t="shared" si="63"/>
        <v/>
      </c>
      <c r="D454" s="8" t="str">
        <f t="shared" si="59"/>
        <v/>
      </c>
      <c r="E454" s="15" t="str">
        <f t="shared" si="64"/>
        <v/>
      </c>
      <c r="F454" s="8" t="str">
        <f t="shared" si="60"/>
        <v/>
      </c>
      <c r="G454" s="80" t="str">
        <f t="shared" si="61"/>
        <v/>
      </c>
      <c r="H454" s="21">
        <v>0</v>
      </c>
      <c r="V454" s="8">
        <f t="shared" si="56"/>
        <v>0</v>
      </c>
      <c r="W454" s="1" t="str">
        <f t="shared" si="57"/>
        <v/>
      </c>
    </row>
    <row r="455" spans="1:23" ht="15.6" x14ac:dyDescent="0.3">
      <c r="A455" s="4" t="str">
        <f t="shared" si="62"/>
        <v/>
      </c>
      <c r="B455" s="8" t="str">
        <f t="shared" si="58"/>
        <v/>
      </c>
      <c r="C455" s="8" t="str">
        <f t="shared" si="63"/>
        <v/>
      </c>
      <c r="D455" s="8" t="str">
        <f t="shared" si="59"/>
        <v/>
      </c>
      <c r="E455" s="15" t="str">
        <f t="shared" si="64"/>
        <v/>
      </c>
      <c r="F455" s="8" t="str">
        <f t="shared" si="60"/>
        <v/>
      </c>
      <c r="G455" s="80" t="str">
        <f t="shared" si="61"/>
        <v/>
      </c>
      <c r="H455" s="21">
        <v>0</v>
      </c>
      <c r="V455" s="8">
        <f t="shared" si="56"/>
        <v>0</v>
      </c>
      <c r="W455" s="1" t="str">
        <f t="shared" si="57"/>
        <v/>
      </c>
    </row>
    <row r="456" spans="1:23" ht="15.6" x14ac:dyDescent="0.3">
      <c r="A456" s="4" t="str">
        <f t="shared" si="62"/>
        <v/>
      </c>
      <c r="B456" s="8" t="str">
        <f t="shared" si="58"/>
        <v/>
      </c>
      <c r="C456" s="8" t="str">
        <f t="shared" si="63"/>
        <v/>
      </c>
      <c r="D456" s="8" t="str">
        <f t="shared" si="59"/>
        <v/>
      </c>
      <c r="E456" s="15" t="str">
        <f t="shared" si="64"/>
        <v/>
      </c>
      <c r="F456" s="8" t="str">
        <f t="shared" si="60"/>
        <v/>
      </c>
      <c r="G456" s="80" t="str">
        <f t="shared" si="61"/>
        <v/>
      </c>
      <c r="H456" s="21">
        <v>0</v>
      </c>
      <c r="V456" s="8">
        <f t="shared" si="56"/>
        <v>0</v>
      </c>
      <c r="W456" s="1" t="str">
        <f t="shared" si="57"/>
        <v/>
      </c>
    </row>
    <row r="457" spans="1:23" ht="15.6" x14ac:dyDescent="0.3">
      <c r="A457" s="4" t="str">
        <f t="shared" si="62"/>
        <v/>
      </c>
      <c r="B457" s="8" t="str">
        <f t="shared" si="58"/>
        <v/>
      </c>
      <c r="C457" s="8" t="str">
        <f t="shared" si="63"/>
        <v/>
      </c>
      <c r="D457" s="8" t="str">
        <f t="shared" si="59"/>
        <v/>
      </c>
      <c r="E457" s="15" t="str">
        <f t="shared" si="64"/>
        <v/>
      </c>
      <c r="F457" s="8" t="str">
        <f t="shared" si="60"/>
        <v/>
      </c>
      <c r="G457" s="80" t="str">
        <f t="shared" si="61"/>
        <v/>
      </c>
      <c r="H457" s="21">
        <v>0</v>
      </c>
      <c r="V457" s="8">
        <f t="shared" si="56"/>
        <v>0</v>
      </c>
      <c r="W457" s="1" t="str">
        <f t="shared" si="57"/>
        <v/>
      </c>
    </row>
    <row r="458" spans="1:23" ht="15.6" x14ac:dyDescent="0.3">
      <c r="A458" s="4" t="str">
        <f t="shared" si="62"/>
        <v/>
      </c>
      <c r="B458" s="8" t="str">
        <f t="shared" si="58"/>
        <v/>
      </c>
      <c r="C458" s="8" t="str">
        <f t="shared" si="63"/>
        <v/>
      </c>
      <c r="D458" s="8" t="str">
        <f t="shared" si="59"/>
        <v/>
      </c>
      <c r="E458" s="15" t="str">
        <f t="shared" si="64"/>
        <v/>
      </c>
      <c r="F458" s="8" t="str">
        <f t="shared" si="60"/>
        <v/>
      </c>
      <c r="G458" s="80" t="str">
        <f t="shared" si="61"/>
        <v/>
      </c>
      <c r="H458" s="21">
        <v>0</v>
      </c>
      <c r="V458" s="8">
        <f t="shared" ref="V458:V521" si="65">IF(A458&lt;&gt;"",MIN(H458,B458-D458),0)</f>
        <v>0</v>
      </c>
      <c r="W458" s="1" t="str">
        <f t="shared" ref="W458:W521" si="66">IF(A458&lt;&gt;"",1,"")</f>
        <v/>
      </c>
    </row>
    <row r="459" spans="1:23" ht="15.6" x14ac:dyDescent="0.3">
      <c r="A459" s="4" t="str">
        <f t="shared" si="62"/>
        <v/>
      </c>
      <c r="B459" s="8" t="str">
        <f t="shared" ref="B459:B489" si="67">IF(B458&lt;&gt;"",IF(ROUND(B458-D458-H458,2)&gt;0,ROUND(B458-D458-H458,2),""),"")</f>
        <v/>
      </c>
      <c r="C459" s="8" t="str">
        <f t="shared" si="63"/>
        <v/>
      </c>
      <c r="D459" s="8" t="str">
        <f t="shared" ref="D459:D489" si="68">IF(B459&lt;&gt;"",MIN(E459-C459,B459),"")</f>
        <v/>
      </c>
      <c r="E459" s="15" t="str">
        <f t="shared" si="64"/>
        <v/>
      </c>
      <c r="F459" s="8" t="str">
        <f t="shared" ref="F459:F489" si="69">IF(B459&lt;&gt;"",IF(A459&lt;=120,ROUND(B459*(MAX($C$4-2%,0))/12,2),""),"")</f>
        <v/>
      </c>
      <c r="G459" s="80" t="str">
        <f t="shared" ref="G459:G489" si="70">IF(B459&lt;&gt;"",IF(F459&lt;&gt;"",MAX(0,E459-F459),MAX(0,E459)),"")</f>
        <v/>
      </c>
      <c r="H459" s="21">
        <v>0</v>
      </c>
      <c r="V459" s="8">
        <f t="shared" si="65"/>
        <v>0</v>
      </c>
      <c r="W459" s="1" t="str">
        <f t="shared" si="66"/>
        <v/>
      </c>
    </row>
    <row r="460" spans="1:23" ht="15.6" x14ac:dyDescent="0.3">
      <c r="A460" s="4" t="str">
        <f t="shared" si="62"/>
        <v/>
      </c>
      <c r="B460" s="8" t="str">
        <f t="shared" si="67"/>
        <v/>
      </c>
      <c r="C460" s="8" t="str">
        <f t="shared" si="63"/>
        <v/>
      </c>
      <c r="D460" s="8" t="str">
        <f t="shared" si="68"/>
        <v/>
      </c>
      <c r="E460" s="15" t="str">
        <f t="shared" si="64"/>
        <v/>
      </c>
      <c r="F460" s="8" t="str">
        <f t="shared" si="69"/>
        <v/>
      </c>
      <c r="G460" s="80" t="str">
        <f t="shared" si="70"/>
        <v/>
      </c>
      <c r="H460" s="21">
        <v>0</v>
      </c>
      <c r="V460" s="8">
        <f t="shared" si="65"/>
        <v>0</v>
      </c>
      <c r="W460" s="1" t="str">
        <f t="shared" si="66"/>
        <v/>
      </c>
    </row>
    <row r="461" spans="1:23" ht="15.6" x14ac:dyDescent="0.3">
      <c r="A461" s="4" t="str">
        <f t="shared" si="62"/>
        <v/>
      </c>
      <c r="B461" s="8" t="str">
        <f t="shared" si="67"/>
        <v/>
      </c>
      <c r="C461" s="8" t="str">
        <f t="shared" si="63"/>
        <v/>
      </c>
      <c r="D461" s="8" t="str">
        <f t="shared" si="68"/>
        <v/>
      </c>
      <c r="E461" s="15" t="str">
        <f t="shared" si="64"/>
        <v/>
      </c>
      <c r="F461" s="8" t="str">
        <f t="shared" si="69"/>
        <v/>
      </c>
      <c r="G461" s="80" t="str">
        <f t="shared" si="70"/>
        <v/>
      </c>
      <c r="H461" s="21">
        <v>0</v>
      </c>
      <c r="V461" s="8">
        <f t="shared" si="65"/>
        <v>0</v>
      </c>
      <c r="W461" s="1" t="str">
        <f t="shared" si="66"/>
        <v/>
      </c>
    </row>
    <row r="462" spans="1:23" ht="15.6" x14ac:dyDescent="0.3">
      <c r="A462" s="4" t="str">
        <f t="shared" si="62"/>
        <v/>
      </c>
      <c r="B462" s="8" t="str">
        <f t="shared" si="67"/>
        <v/>
      </c>
      <c r="C462" s="8" t="str">
        <f t="shared" si="63"/>
        <v/>
      </c>
      <c r="D462" s="8" t="str">
        <f t="shared" si="68"/>
        <v/>
      </c>
      <c r="E462" s="15" t="str">
        <f t="shared" si="64"/>
        <v/>
      </c>
      <c r="F462" s="8" t="str">
        <f t="shared" si="69"/>
        <v/>
      </c>
      <c r="G462" s="80" t="str">
        <f t="shared" si="70"/>
        <v/>
      </c>
      <c r="H462" s="21">
        <v>0</v>
      </c>
      <c r="V462" s="8">
        <f t="shared" si="65"/>
        <v>0</v>
      </c>
      <c r="W462" s="1" t="str">
        <f t="shared" si="66"/>
        <v/>
      </c>
    </row>
    <row r="463" spans="1:23" ht="15.6" x14ac:dyDescent="0.3">
      <c r="A463" s="4" t="str">
        <f t="shared" si="62"/>
        <v/>
      </c>
      <c r="B463" s="8" t="str">
        <f t="shared" si="67"/>
        <v/>
      </c>
      <c r="C463" s="8" t="str">
        <f t="shared" si="63"/>
        <v/>
      </c>
      <c r="D463" s="8" t="str">
        <f t="shared" si="68"/>
        <v/>
      </c>
      <c r="E463" s="15" t="str">
        <f t="shared" si="64"/>
        <v/>
      </c>
      <c r="F463" s="8" t="str">
        <f t="shared" si="69"/>
        <v/>
      </c>
      <c r="G463" s="80" t="str">
        <f t="shared" si="70"/>
        <v/>
      </c>
      <c r="H463" s="21">
        <v>0</v>
      </c>
      <c r="V463" s="8">
        <f t="shared" si="65"/>
        <v>0</v>
      </c>
      <c r="W463" s="1" t="str">
        <f t="shared" si="66"/>
        <v/>
      </c>
    </row>
    <row r="464" spans="1:23" ht="15.6" x14ac:dyDescent="0.3">
      <c r="A464" s="4" t="str">
        <f t="shared" ref="A464:A489" si="71">IF(B464&lt;&gt;"",A463+1,"")</f>
        <v/>
      </c>
      <c r="B464" s="8" t="str">
        <f t="shared" si="67"/>
        <v/>
      </c>
      <c r="C464" s="8" t="str">
        <f t="shared" si="63"/>
        <v/>
      </c>
      <c r="D464" s="8" t="str">
        <f t="shared" si="68"/>
        <v/>
      </c>
      <c r="E464" s="15" t="str">
        <f t="shared" si="64"/>
        <v/>
      </c>
      <c r="F464" s="8" t="str">
        <f t="shared" si="69"/>
        <v/>
      </c>
      <c r="G464" s="80" t="str">
        <f t="shared" si="70"/>
        <v/>
      </c>
      <c r="H464" s="21">
        <v>0</v>
      </c>
      <c r="V464" s="8">
        <f t="shared" si="65"/>
        <v>0</v>
      </c>
      <c r="W464" s="1" t="str">
        <f t="shared" si="66"/>
        <v/>
      </c>
    </row>
    <row r="465" spans="1:23" ht="15.6" x14ac:dyDescent="0.3">
      <c r="A465" s="4" t="str">
        <f t="shared" si="71"/>
        <v/>
      </c>
      <c r="B465" s="8" t="str">
        <f t="shared" si="67"/>
        <v/>
      </c>
      <c r="C465" s="8" t="str">
        <f t="shared" si="63"/>
        <v/>
      </c>
      <c r="D465" s="8" t="str">
        <f t="shared" si="68"/>
        <v/>
      </c>
      <c r="E465" s="15" t="str">
        <f t="shared" si="64"/>
        <v/>
      </c>
      <c r="F465" s="8" t="str">
        <f t="shared" si="69"/>
        <v/>
      </c>
      <c r="G465" s="80" t="str">
        <f t="shared" si="70"/>
        <v/>
      </c>
      <c r="H465" s="21">
        <v>0</v>
      </c>
      <c r="V465" s="8">
        <f t="shared" si="65"/>
        <v>0</v>
      </c>
      <c r="W465" s="1" t="str">
        <f t="shared" si="66"/>
        <v/>
      </c>
    </row>
    <row r="466" spans="1:23" ht="15.6" x14ac:dyDescent="0.3">
      <c r="A466" s="4" t="str">
        <f t="shared" si="71"/>
        <v/>
      </c>
      <c r="B466" s="8" t="str">
        <f t="shared" si="67"/>
        <v/>
      </c>
      <c r="C466" s="8" t="str">
        <f t="shared" si="63"/>
        <v/>
      </c>
      <c r="D466" s="8" t="str">
        <f t="shared" si="68"/>
        <v/>
      </c>
      <c r="E466" s="15" t="str">
        <f t="shared" si="64"/>
        <v/>
      </c>
      <c r="F466" s="8" t="str">
        <f t="shared" si="69"/>
        <v/>
      </c>
      <c r="G466" s="80" t="str">
        <f t="shared" si="70"/>
        <v/>
      </c>
      <c r="H466" s="21">
        <v>0</v>
      </c>
      <c r="V466" s="8">
        <f t="shared" si="65"/>
        <v>0</v>
      </c>
      <c r="W466" s="1" t="str">
        <f t="shared" si="66"/>
        <v/>
      </c>
    </row>
    <row r="467" spans="1:23" ht="15.6" x14ac:dyDescent="0.3">
      <c r="A467" s="4" t="str">
        <f t="shared" si="71"/>
        <v/>
      </c>
      <c r="B467" s="8" t="str">
        <f t="shared" si="67"/>
        <v/>
      </c>
      <c r="C467" s="8" t="str">
        <f t="shared" si="63"/>
        <v/>
      </c>
      <c r="D467" s="8" t="str">
        <f t="shared" si="68"/>
        <v/>
      </c>
      <c r="E467" s="15" t="str">
        <f t="shared" si="64"/>
        <v/>
      </c>
      <c r="F467" s="8" t="str">
        <f t="shared" si="69"/>
        <v/>
      </c>
      <c r="G467" s="80" t="str">
        <f t="shared" si="70"/>
        <v/>
      </c>
      <c r="H467" s="21">
        <v>0</v>
      </c>
      <c r="V467" s="8">
        <f t="shared" si="65"/>
        <v>0</v>
      </c>
      <c r="W467" s="1" t="str">
        <f t="shared" si="66"/>
        <v/>
      </c>
    </row>
    <row r="468" spans="1:23" ht="15.6" x14ac:dyDescent="0.3">
      <c r="A468" s="4" t="str">
        <f t="shared" si="71"/>
        <v/>
      </c>
      <c r="B468" s="8" t="str">
        <f t="shared" si="67"/>
        <v/>
      </c>
      <c r="C468" s="8" t="str">
        <f t="shared" si="63"/>
        <v/>
      </c>
      <c r="D468" s="8" t="str">
        <f t="shared" si="68"/>
        <v/>
      </c>
      <c r="E468" s="15" t="str">
        <f t="shared" si="64"/>
        <v/>
      </c>
      <c r="F468" s="8" t="str">
        <f t="shared" si="69"/>
        <v/>
      </c>
      <c r="G468" s="80" t="str">
        <f t="shared" si="70"/>
        <v/>
      </c>
      <c r="H468" s="21">
        <v>0</v>
      </c>
      <c r="V468" s="8">
        <f t="shared" si="65"/>
        <v>0</v>
      </c>
      <c r="W468" s="1" t="str">
        <f t="shared" si="66"/>
        <v/>
      </c>
    </row>
    <row r="469" spans="1:23" ht="15.6" x14ac:dyDescent="0.3">
      <c r="A469" s="4" t="str">
        <f t="shared" si="71"/>
        <v/>
      </c>
      <c r="B469" s="8" t="str">
        <f t="shared" si="67"/>
        <v/>
      </c>
      <c r="C469" s="8" t="str">
        <f t="shared" si="63"/>
        <v/>
      </c>
      <c r="D469" s="8" t="str">
        <f t="shared" si="68"/>
        <v/>
      </c>
      <c r="E469" s="15" t="str">
        <f t="shared" si="64"/>
        <v/>
      </c>
      <c r="F469" s="8" t="str">
        <f t="shared" si="69"/>
        <v/>
      </c>
      <c r="G469" s="80" t="str">
        <f t="shared" si="70"/>
        <v/>
      </c>
      <c r="H469" s="21">
        <v>0</v>
      </c>
      <c r="V469" s="8">
        <f t="shared" si="65"/>
        <v>0</v>
      </c>
      <c r="W469" s="1" t="str">
        <f t="shared" si="66"/>
        <v/>
      </c>
    </row>
    <row r="470" spans="1:23" ht="15.6" x14ac:dyDescent="0.3">
      <c r="A470" s="4" t="str">
        <f t="shared" si="71"/>
        <v/>
      </c>
      <c r="B470" s="8" t="str">
        <f t="shared" si="67"/>
        <v/>
      </c>
      <c r="C470" s="8" t="str">
        <f t="shared" si="63"/>
        <v/>
      </c>
      <c r="D470" s="8" t="str">
        <f t="shared" si="68"/>
        <v/>
      </c>
      <c r="E470" s="15" t="str">
        <f t="shared" si="64"/>
        <v/>
      </c>
      <c r="F470" s="8" t="str">
        <f t="shared" si="69"/>
        <v/>
      </c>
      <c r="G470" s="80" t="str">
        <f t="shared" si="70"/>
        <v/>
      </c>
      <c r="H470" s="21">
        <v>0</v>
      </c>
      <c r="V470" s="8">
        <f t="shared" si="65"/>
        <v>0</v>
      </c>
      <c r="W470" s="1" t="str">
        <f t="shared" si="66"/>
        <v/>
      </c>
    </row>
    <row r="471" spans="1:23" ht="15.6" x14ac:dyDescent="0.3">
      <c r="A471" s="4" t="str">
        <f t="shared" si="71"/>
        <v/>
      </c>
      <c r="B471" s="8" t="str">
        <f t="shared" si="67"/>
        <v/>
      </c>
      <c r="C471" s="8" t="str">
        <f t="shared" si="63"/>
        <v/>
      </c>
      <c r="D471" s="8" t="str">
        <f t="shared" si="68"/>
        <v/>
      </c>
      <c r="E471" s="15" t="str">
        <f t="shared" si="64"/>
        <v/>
      </c>
      <c r="F471" s="8" t="str">
        <f t="shared" si="69"/>
        <v/>
      </c>
      <c r="G471" s="80" t="str">
        <f t="shared" si="70"/>
        <v/>
      </c>
      <c r="H471" s="21">
        <v>0</v>
      </c>
      <c r="V471" s="8">
        <f t="shared" si="65"/>
        <v>0</v>
      </c>
      <c r="W471" s="1" t="str">
        <f t="shared" si="66"/>
        <v/>
      </c>
    </row>
    <row r="472" spans="1:23" ht="15.6" x14ac:dyDescent="0.3">
      <c r="A472" s="4" t="str">
        <f t="shared" si="71"/>
        <v/>
      </c>
      <c r="B472" s="8" t="str">
        <f t="shared" si="67"/>
        <v/>
      </c>
      <c r="C472" s="8" t="str">
        <f t="shared" si="63"/>
        <v/>
      </c>
      <c r="D472" s="8" t="str">
        <f t="shared" si="68"/>
        <v/>
      </c>
      <c r="E472" s="15" t="str">
        <f t="shared" si="64"/>
        <v/>
      </c>
      <c r="F472" s="8" t="str">
        <f t="shared" si="69"/>
        <v/>
      </c>
      <c r="G472" s="80" t="str">
        <f t="shared" si="70"/>
        <v/>
      </c>
      <c r="H472" s="21">
        <v>0</v>
      </c>
      <c r="V472" s="8">
        <f t="shared" si="65"/>
        <v>0</v>
      </c>
      <c r="W472" s="1" t="str">
        <f t="shared" si="66"/>
        <v/>
      </c>
    </row>
    <row r="473" spans="1:23" ht="15.6" x14ac:dyDescent="0.3">
      <c r="A473" s="4" t="str">
        <f t="shared" si="71"/>
        <v/>
      </c>
      <c r="B473" s="8" t="str">
        <f t="shared" si="67"/>
        <v/>
      </c>
      <c r="C473" s="8" t="str">
        <f t="shared" si="63"/>
        <v/>
      </c>
      <c r="D473" s="8" t="str">
        <f t="shared" si="68"/>
        <v/>
      </c>
      <c r="E473" s="15" t="str">
        <f t="shared" si="64"/>
        <v/>
      </c>
      <c r="F473" s="8" t="str">
        <f t="shared" si="69"/>
        <v/>
      </c>
      <c r="G473" s="80" t="str">
        <f t="shared" si="70"/>
        <v/>
      </c>
      <c r="H473" s="21">
        <v>0</v>
      </c>
      <c r="V473" s="8">
        <f t="shared" si="65"/>
        <v>0</v>
      </c>
      <c r="W473" s="1" t="str">
        <f t="shared" si="66"/>
        <v/>
      </c>
    </row>
    <row r="474" spans="1:23" ht="15.6" x14ac:dyDescent="0.3">
      <c r="A474" s="4" t="str">
        <f t="shared" si="71"/>
        <v/>
      </c>
      <c r="B474" s="8" t="str">
        <f t="shared" si="67"/>
        <v/>
      </c>
      <c r="C474" s="8" t="str">
        <f t="shared" si="63"/>
        <v/>
      </c>
      <c r="D474" s="8" t="str">
        <f t="shared" si="68"/>
        <v/>
      </c>
      <c r="E474" s="15" t="str">
        <f t="shared" si="64"/>
        <v/>
      </c>
      <c r="F474" s="8" t="str">
        <f t="shared" si="69"/>
        <v/>
      </c>
      <c r="G474" s="80" t="str">
        <f t="shared" si="70"/>
        <v/>
      </c>
      <c r="H474" s="21">
        <v>0</v>
      </c>
      <c r="V474" s="8">
        <f t="shared" si="65"/>
        <v>0</v>
      </c>
      <c r="W474" s="1" t="str">
        <f t="shared" si="66"/>
        <v/>
      </c>
    </row>
    <row r="475" spans="1:23" ht="15.6" x14ac:dyDescent="0.3">
      <c r="A475" s="4" t="str">
        <f t="shared" si="71"/>
        <v/>
      </c>
      <c r="B475" s="8" t="str">
        <f t="shared" si="67"/>
        <v/>
      </c>
      <c r="C475" s="8" t="str">
        <f t="shared" si="63"/>
        <v/>
      </c>
      <c r="D475" s="8" t="str">
        <f t="shared" si="68"/>
        <v/>
      </c>
      <c r="E475" s="15" t="str">
        <f t="shared" si="64"/>
        <v/>
      </c>
      <c r="F475" s="8" t="str">
        <f t="shared" si="69"/>
        <v/>
      </c>
      <c r="G475" s="80" t="str">
        <f t="shared" si="70"/>
        <v/>
      </c>
      <c r="H475" s="21">
        <v>0</v>
      </c>
      <c r="V475" s="8">
        <f t="shared" si="65"/>
        <v>0</v>
      </c>
      <c r="W475" s="1" t="str">
        <f t="shared" si="66"/>
        <v/>
      </c>
    </row>
    <row r="476" spans="1:23" ht="15.6" x14ac:dyDescent="0.3">
      <c r="A476" s="4" t="str">
        <f t="shared" si="71"/>
        <v/>
      </c>
      <c r="B476" s="8" t="str">
        <f t="shared" si="67"/>
        <v/>
      </c>
      <c r="C476" s="8" t="str">
        <f t="shared" si="63"/>
        <v/>
      </c>
      <c r="D476" s="8" t="str">
        <f t="shared" si="68"/>
        <v/>
      </c>
      <c r="E476" s="15" t="str">
        <f t="shared" si="64"/>
        <v/>
      </c>
      <c r="F476" s="8" t="str">
        <f t="shared" si="69"/>
        <v/>
      </c>
      <c r="G476" s="80" t="str">
        <f t="shared" si="70"/>
        <v/>
      </c>
      <c r="H476" s="21">
        <v>0</v>
      </c>
      <c r="V476" s="8">
        <f t="shared" si="65"/>
        <v>0</v>
      </c>
      <c r="W476" s="1" t="str">
        <f t="shared" si="66"/>
        <v/>
      </c>
    </row>
    <row r="477" spans="1:23" ht="15.6" x14ac:dyDescent="0.3">
      <c r="A477" s="4" t="str">
        <f t="shared" si="71"/>
        <v/>
      </c>
      <c r="B477" s="8" t="str">
        <f t="shared" si="67"/>
        <v/>
      </c>
      <c r="C477" s="8" t="str">
        <f t="shared" si="63"/>
        <v/>
      </c>
      <c r="D477" s="8" t="str">
        <f t="shared" si="68"/>
        <v/>
      </c>
      <c r="E477" s="15" t="str">
        <f t="shared" si="64"/>
        <v/>
      </c>
      <c r="F477" s="8" t="str">
        <f t="shared" si="69"/>
        <v/>
      </c>
      <c r="G477" s="80" t="str">
        <f t="shared" si="70"/>
        <v/>
      </c>
      <c r="H477" s="21">
        <v>0</v>
      </c>
      <c r="V477" s="8">
        <f t="shared" si="65"/>
        <v>0</v>
      </c>
      <c r="W477" s="1" t="str">
        <f t="shared" si="66"/>
        <v/>
      </c>
    </row>
    <row r="478" spans="1:23" ht="15.6" x14ac:dyDescent="0.3">
      <c r="A478" s="4" t="str">
        <f t="shared" si="71"/>
        <v/>
      </c>
      <c r="B478" s="8" t="str">
        <f t="shared" si="67"/>
        <v/>
      </c>
      <c r="C478" s="8" t="str">
        <f t="shared" si="63"/>
        <v/>
      </c>
      <c r="D478" s="8" t="str">
        <f t="shared" si="68"/>
        <v/>
      </c>
      <c r="E478" s="15" t="str">
        <f t="shared" si="64"/>
        <v/>
      </c>
      <c r="F478" s="8" t="str">
        <f t="shared" si="69"/>
        <v/>
      </c>
      <c r="G478" s="80" t="str">
        <f t="shared" si="70"/>
        <v/>
      </c>
      <c r="H478" s="21">
        <v>0</v>
      </c>
      <c r="V478" s="8">
        <f t="shared" si="65"/>
        <v>0</v>
      </c>
      <c r="W478" s="1" t="str">
        <f t="shared" si="66"/>
        <v/>
      </c>
    </row>
    <row r="479" spans="1:23" ht="15.6" x14ac:dyDescent="0.3">
      <c r="A479" s="4" t="str">
        <f t="shared" si="71"/>
        <v/>
      </c>
      <c r="B479" s="8" t="str">
        <f t="shared" si="67"/>
        <v/>
      </c>
      <c r="C479" s="8" t="str">
        <f t="shared" si="63"/>
        <v/>
      </c>
      <c r="D479" s="8" t="str">
        <f t="shared" si="68"/>
        <v/>
      </c>
      <c r="E479" s="15" t="str">
        <f t="shared" si="64"/>
        <v/>
      </c>
      <c r="F479" s="8" t="str">
        <f t="shared" si="69"/>
        <v/>
      </c>
      <c r="G479" s="80" t="str">
        <f t="shared" si="70"/>
        <v/>
      </c>
      <c r="H479" s="21">
        <v>0</v>
      </c>
      <c r="V479" s="8">
        <f t="shared" si="65"/>
        <v>0</v>
      </c>
      <c r="W479" s="1" t="str">
        <f t="shared" si="66"/>
        <v/>
      </c>
    </row>
    <row r="480" spans="1:23" ht="15.6" x14ac:dyDescent="0.3">
      <c r="A480" s="4" t="str">
        <f t="shared" si="71"/>
        <v/>
      </c>
      <c r="B480" s="8" t="str">
        <f t="shared" si="67"/>
        <v/>
      </c>
      <c r="C480" s="8" t="str">
        <f t="shared" si="63"/>
        <v/>
      </c>
      <c r="D480" s="8" t="str">
        <f t="shared" si="68"/>
        <v/>
      </c>
      <c r="E480" s="15" t="str">
        <f t="shared" si="64"/>
        <v/>
      </c>
      <c r="F480" s="8" t="str">
        <f t="shared" si="69"/>
        <v/>
      </c>
      <c r="G480" s="80" t="str">
        <f t="shared" si="70"/>
        <v/>
      </c>
      <c r="H480" s="21">
        <v>0</v>
      </c>
      <c r="V480" s="8">
        <f t="shared" si="65"/>
        <v>0</v>
      </c>
      <c r="W480" s="1" t="str">
        <f t="shared" si="66"/>
        <v/>
      </c>
    </row>
    <row r="481" spans="1:23" ht="15.6" x14ac:dyDescent="0.3">
      <c r="A481" s="4" t="str">
        <f t="shared" si="71"/>
        <v/>
      </c>
      <c r="B481" s="8" t="str">
        <f t="shared" si="67"/>
        <v/>
      </c>
      <c r="C481" s="8" t="str">
        <f t="shared" si="63"/>
        <v/>
      </c>
      <c r="D481" s="8" t="str">
        <f t="shared" si="68"/>
        <v/>
      </c>
      <c r="E481" s="15" t="str">
        <f t="shared" si="64"/>
        <v/>
      </c>
      <c r="F481" s="8" t="str">
        <f t="shared" si="69"/>
        <v/>
      </c>
      <c r="G481" s="80" t="str">
        <f t="shared" si="70"/>
        <v/>
      </c>
      <c r="H481" s="21">
        <v>0</v>
      </c>
      <c r="V481" s="8">
        <f t="shared" si="65"/>
        <v>0</v>
      </c>
      <c r="W481" s="1" t="str">
        <f t="shared" si="66"/>
        <v/>
      </c>
    </row>
    <row r="482" spans="1:23" ht="15.6" x14ac:dyDescent="0.3">
      <c r="A482" s="4" t="str">
        <f t="shared" si="71"/>
        <v/>
      </c>
      <c r="B482" s="8" t="str">
        <f t="shared" si="67"/>
        <v/>
      </c>
      <c r="C482" s="8" t="str">
        <f t="shared" si="63"/>
        <v/>
      </c>
      <c r="D482" s="8" t="str">
        <f t="shared" si="68"/>
        <v/>
      </c>
      <c r="E482" s="15" t="str">
        <f t="shared" si="64"/>
        <v/>
      </c>
      <c r="F482" s="8" t="str">
        <f t="shared" si="69"/>
        <v/>
      </c>
      <c r="G482" s="80" t="str">
        <f t="shared" si="70"/>
        <v/>
      </c>
      <c r="H482" s="21">
        <v>0</v>
      </c>
      <c r="V482" s="8">
        <f t="shared" si="65"/>
        <v>0</v>
      </c>
      <c r="W482" s="1" t="str">
        <f t="shared" si="66"/>
        <v/>
      </c>
    </row>
    <row r="483" spans="1:23" ht="15.6" x14ac:dyDescent="0.3">
      <c r="A483" s="4" t="str">
        <f t="shared" si="71"/>
        <v/>
      </c>
      <c r="B483" s="8" t="str">
        <f t="shared" si="67"/>
        <v/>
      </c>
      <c r="C483" s="8" t="str">
        <f t="shared" si="63"/>
        <v/>
      </c>
      <c r="D483" s="8" t="str">
        <f t="shared" si="68"/>
        <v/>
      </c>
      <c r="E483" s="15" t="str">
        <f t="shared" si="64"/>
        <v/>
      </c>
      <c r="F483" s="8" t="str">
        <f t="shared" si="69"/>
        <v/>
      </c>
      <c r="G483" s="80" t="str">
        <f t="shared" si="70"/>
        <v/>
      </c>
      <c r="H483" s="21">
        <v>0</v>
      </c>
      <c r="V483" s="8">
        <f t="shared" si="65"/>
        <v>0</v>
      </c>
      <c r="W483" s="1" t="str">
        <f t="shared" si="66"/>
        <v/>
      </c>
    </row>
    <row r="484" spans="1:23" ht="15.6" x14ac:dyDescent="0.3">
      <c r="A484" s="4" t="str">
        <f t="shared" si="71"/>
        <v/>
      </c>
      <c r="B484" s="8" t="str">
        <f t="shared" si="67"/>
        <v/>
      </c>
      <c r="C484" s="8" t="str">
        <f t="shared" si="63"/>
        <v/>
      </c>
      <c r="D484" s="8" t="str">
        <f t="shared" si="68"/>
        <v/>
      </c>
      <c r="E484" s="15" t="str">
        <f t="shared" si="64"/>
        <v/>
      </c>
      <c r="F484" s="8" t="str">
        <f t="shared" si="69"/>
        <v/>
      </c>
      <c r="G484" s="80" t="str">
        <f t="shared" si="70"/>
        <v/>
      </c>
      <c r="H484" s="21">
        <v>0</v>
      </c>
      <c r="V484" s="8">
        <f t="shared" si="65"/>
        <v>0</v>
      </c>
      <c r="W484" s="1" t="str">
        <f t="shared" si="66"/>
        <v/>
      </c>
    </row>
    <row r="485" spans="1:23" ht="15.6" x14ac:dyDescent="0.3">
      <c r="A485" s="4" t="str">
        <f t="shared" si="71"/>
        <v/>
      </c>
      <c r="B485" s="8" t="str">
        <f t="shared" si="67"/>
        <v/>
      </c>
      <c r="C485" s="8" t="str">
        <f t="shared" si="63"/>
        <v/>
      </c>
      <c r="D485" s="8" t="str">
        <f t="shared" si="68"/>
        <v/>
      </c>
      <c r="E485" s="15" t="str">
        <f t="shared" si="64"/>
        <v/>
      </c>
      <c r="F485" s="8" t="str">
        <f t="shared" si="69"/>
        <v/>
      </c>
      <c r="G485" s="80" t="str">
        <f t="shared" si="70"/>
        <v/>
      </c>
      <c r="H485" s="21">
        <v>0</v>
      </c>
      <c r="V485" s="8">
        <f t="shared" si="65"/>
        <v>0</v>
      </c>
      <c r="W485" s="1" t="str">
        <f t="shared" si="66"/>
        <v/>
      </c>
    </row>
    <row r="486" spans="1:23" ht="15.6" x14ac:dyDescent="0.3">
      <c r="A486" s="4" t="str">
        <f t="shared" si="71"/>
        <v/>
      </c>
      <c r="B486" s="8" t="str">
        <f t="shared" si="67"/>
        <v/>
      </c>
      <c r="C486" s="8" t="str">
        <f t="shared" si="63"/>
        <v/>
      </c>
      <c r="D486" s="8" t="str">
        <f t="shared" si="68"/>
        <v/>
      </c>
      <c r="E486" s="15" t="str">
        <f t="shared" si="64"/>
        <v/>
      </c>
      <c r="F486" s="8" t="str">
        <f t="shared" si="69"/>
        <v/>
      </c>
      <c r="G486" s="80" t="str">
        <f t="shared" si="70"/>
        <v/>
      </c>
      <c r="H486" s="21">
        <v>0</v>
      </c>
      <c r="V486" s="8">
        <f t="shared" si="65"/>
        <v>0</v>
      </c>
      <c r="W486" s="1" t="str">
        <f t="shared" si="66"/>
        <v/>
      </c>
    </row>
    <row r="487" spans="1:23" ht="15.6" x14ac:dyDescent="0.3">
      <c r="A487" s="4" t="str">
        <f t="shared" si="71"/>
        <v/>
      </c>
      <c r="B487" s="8" t="str">
        <f t="shared" si="67"/>
        <v/>
      </c>
      <c r="C487" s="8" t="str">
        <f t="shared" si="63"/>
        <v/>
      </c>
      <c r="D487" s="8" t="str">
        <f t="shared" si="68"/>
        <v/>
      </c>
      <c r="E487" s="15" t="str">
        <f t="shared" si="64"/>
        <v/>
      </c>
      <c r="F487" s="8" t="str">
        <f t="shared" si="69"/>
        <v/>
      </c>
      <c r="G487" s="80" t="str">
        <f t="shared" si="70"/>
        <v/>
      </c>
      <c r="H487" s="21">
        <v>0</v>
      </c>
      <c r="V487" s="8">
        <f t="shared" si="65"/>
        <v>0</v>
      </c>
      <c r="W487" s="1" t="str">
        <f t="shared" si="66"/>
        <v/>
      </c>
    </row>
    <row r="488" spans="1:23" ht="15.6" x14ac:dyDescent="0.3">
      <c r="A488" s="4" t="str">
        <f t="shared" si="71"/>
        <v/>
      </c>
      <c r="B488" s="8" t="str">
        <f t="shared" si="67"/>
        <v/>
      </c>
      <c r="C488" s="8" t="str">
        <f t="shared" si="63"/>
        <v/>
      </c>
      <c r="D488" s="8" t="str">
        <f t="shared" si="68"/>
        <v/>
      </c>
      <c r="E488" s="15" t="str">
        <f t="shared" si="64"/>
        <v/>
      </c>
      <c r="F488" s="8" t="str">
        <f t="shared" si="69"/>
        <v/>
      </c>
      <c r="G488" s="80" t="str">
        <f t="shared" si="70"/>
        <v/>
      </c>
      <c r="H488" s="21">
        <v>0</v>
      </c>
      <c r="V488" s="8">
        <f t="shared" si="65"/>
        <v>0</v>
      </c>
      <c r="W488" s="1" t="str">
        <f t="shared" si="66"/>
        <v/>
      </c>
    </row>
    <row r="489" spans="1:23" ht="15.6" x14ac:dyDescent="0.3">
      <c r="A489" s="4" t="str">
        <f t="shared" si="71"/>
        <v/>
      </c>
      <c r="B489" s="8" t="str">
        <f t="shared" si="67"/>
        <v/>
      </c>
      <c r="C489" s="8" t="str">
        <f t="shared" si="63"/>
        <v/>
      </c>
      <c r="D489" s="8" t="str">
        <f t="shared" si="68"/>
        <v/>
      </c>
      <c r="E489" s="15" t="str">
        <f t="shared" si="64"/>
        <v/>
      </c>
      <c r="F489" s="8" t="str">
        <f t="shared" si="69"/>
        <v/>
      </c>
      <c r="G489" s="80" t="str">
        <f t="shared" si="70"/>
        <v/>
      </c>
      <c r="H489" s="21">
        <v>0</v>
      </c>
      <c r="V489" s="8">
        <f t="shared" si="65"/>
        <v>0</v>
      </c>
      <c r="W489" s="1" t="str">
        <f t="shared" si="66"/>
        <v/>
      </c>
    </row>
    <row r="490" spans="1:23" x14ac:dyDescent="0.3">
      <c r="A490" s="94"/>
      <c r="B490" s="15"/>
      <c r="C490" s="15"/>
      <c r="D490" s="15"/>
      <c r="E490" s="15"/>
      <c r="F490" s="15"/>
      <c r="G490" s="15"/>
      <c r="H490" s="15"/>
      <c r="I490" s="16"/>
      <c r="V490" s="8">
        <f t="shared" si="65"/>
        <v>0</v>
      </c>
      <c r="W490" s="1" t="str">
        <f t="shared" si="66"/>
        <v/>
      </c>
    </row>
    <row r="491" spans="1:23" x14ac:dyDescent="0.3">
      <c r="A491" s="94"/>
      <c r="B491" s="15"/>
      <c r="C491" s="15"/>
      <c r="D491" s="15"/>
      <c r="E491" s="15"/>
      <c r="F491" s="15"/>
      <c r="G491" s="15"/>
      <c r="H491" s="15"/>
      <c r="I491" s="16"/>
      <c r="V491" s="8">
        <f t="shared" si="65"/>
        <v>0</v>
      </c>
      <c r="W491" s="1" t="str">
        <f t="shared" si="66"/>
        <v/>
      </c>
    </row>
    <row r="492" spans="1:23" x14ac:dyDescent="0.3">
      <c r="A492" s="94"/>
      <c r="B492" s="15"/>
      <c r="C492" s="15"/>
      <c r="D492" s="15"/>
      <c r="E492" s="15"/>
      <c r="F492" s="15"/>
      <c r="G492" s="15"/>
      <c r="H492" s="15"/>
      <c r="I492" s="16"/>
      <c r="V492" s="8">
        <f t="shared" si="65"/>
        <v>0</v>
      </c>
      <c r="W492" s="1" t="str">
        <f t="shared" si="66"/>
        <v/>
      </c>
    </row>
    <row r="493" spans="1:23" x14ac:dyDescent="0.3">
      <c r="A493" s="94"/>
      <c r="B493" s="15"/>
      <c r="C493" s="15"/>
      <c r="D493" s="15"/>
      <c r="E493" s="15"/>
      <c r="F493" s="15"/>
      <c r="G493" s="15"/>
      <c r="H493" s="15"/>
      <c r="I493" s="16"/>
      <c r="V493" s="8">
        <f t="shared" si="65"/>
        <v>0</v>
      </c>
      <c r="W493" s="1" t="str">
        <f t="shared" si="66"/>
        <v/>
      </c>
    </row>
    <row r="494" spans="1:23" x14ac:dyDescent="0.3">
      <c r="A494" s="94"/>
      <c r="B494" s="15"/>
      <c r="C494" s="15"/>
      <c r="D494" s="15"/>
      <c r="E494" s="15"/>
      <c r="F494" s="15"/>
      <c r="G494" s="15"/>
      <c r="H494" s="15"/>
      <c r="I494" s="16"/>
      <c r="V494" s="8">
        <f t="shared" si="65"/>
        <v>0</v>
      </c>
      <c r="W494" s="1" t="str">
        <f t="shared" si="66"/>
        <v/>
      </c>
    </row>
    <row r="495" spans="1:23" x14ac:dyDescent="0.3">
      <c r="A495" s="94"/>
      <c r="B495" s="15"/>
      <c r="C495" s="15"/>
      <c r="D495" s="15"/>
      <c r="E495" s="15"/>
      <c r="F495" s="15"/>
      <c r="G495" s="15"/>
      <c r="H495" s="15"/>
      <c r="I495" s="16"/>
      <c r="V495" s="8">
        <f t="shared" si="65"/>
        <v>0</v>
      </c>
      <c r="W495" s="1" t="str">
        <f t="shared" si="66"/>
        <v/>
      </c>
    </row>
    <row r="496" spans="1:23" x14ac:dyDescent="0.3">
      <c r="A496" s="94"/>
      <c r="B496" s="15"/>
      <c r="C496" s="15"/>
      <c r="D496" s="15"/>
      <c r="E496" s="15"/>
      <c r="F496" s="15"/>
      <c r="G496" s="15"/>
      <c r="H496" s="15"/>
      <c r="I496" s="16"/>
      <c r="V496" s="8">
        <f t="shared" si="65"/>
        <v>0</v>
      </c>
      <c r="W496" s="1" t="str">
        <f t="shared" si="66"/>
        <v/>
      </c>
    </row>
    <row r="497" spans="1:23" x14ac:dyDescent="0.3">
      <c r="A497" s="94"/>
      <c r="B497" s="15"/>
      <c r="C497" s="15"/>
      <c r="D497" s="15"/>
      <c r="E497" s="15"/>
      <c r="F497" s="15"/>
      <c r="G497" s="15"/>
      <c r="H497" s="15"/>
      <c r="I497" s="16"/>
      <c r="V497" s="8">
        <f t="shared" si="65"/>
        <v>0</v>
      </c>
      <c r="W497" s="1" t="str">
        <f t="shared" si="66"/>
        <v/>
      </c>
    </row>
    <row r="498" spans="1:23" x14ac:dyDescent="0.3">
      <c r="A498" s="94"/>
      <c r="B498" s="15"/>
      <c r="C498" s="15"/>
      <c r="D498" s="15"/>
      <c r="E498" s="15"/>
      <c r="F498" s="15"/>
      <c r="G498" s="15"/>
      <c r="H498" s="15"/>
      <c r="I498" s="16"/>
      <c r="V498" s="8">
        <f t="shared" si="65"/>
        <v>0</v>
      </c>
      <c r="W498" s="1" t="str">
        <f t="shared" si="66"/>
        <v/>
      </c>
    </row>
    <row r="499" spans="1:23" x14ac:dyDescent="0.3">
      <c r="A499" s="94"/>
      <c r="B499" s="15"/>
      <c r="C499" s="15"/>
      <c r="D499" s="15"/>
      <c r="E499" s="15"/>
      <c r="F499" s="15"/>
      <c r="G499" s="15"/>
      <c r="H499" s="15"/>
      <c r="I499" s="16"/>
      <c r="V499" s="8">
        <f t="shared" si="65"/>
        <v>0</v>
      </c>
      <c r="W499" s="1" t="str">
        <f t="shared" si="66"/>
        <v/>
      </c>
    </row>
    <row r="500" spans="1:23" x14ac:dyDescent="0.3">
      <c r="A500" s="94"/>
      <c r="B500" s="15"/>
      <c r="C500" s="15"/>
      <c r="D500" s="15"/>
      <c r="E500" s="15"/>
      <c r="F500" s="15"/>
      <c r="G500" s="15"/>
      <c r="H500" s="15"/>
      <c r="I500" s="16"/>
      <c r="V500" s="8">
        <f t="shared" si="65"/>
        <v>0</v>
      </c>
      <c r="W500" s="1" t="str">
        <f t="shared" si="66"/>
        <v/>
      </c>
    </row>
    <row r="501" spans="1:23" x14ac:dyDescent="0.3">
      <c r="A501" s="94"/>
      <c r="B501" s="15"/>
      <c r="C501" s="15"/>
      <c r="D501" s="15"/>
      <c r="E501" s="15"/>
      <c r="F501" s="15"/>
      <c r="G501" s="15"/>
      <c r="H501" s="15"/>
      <c r="I501" s="16"/>
      <c r="V501" s="8">
        <f t="shared" si="65"/>
        <v>0</v>
      </c>
      <c r="W501" s="1" t="str">
        <f t="shared" si="66"/>
        <v/>
      </c>
    </row>
    <row r="502" spans="1:23" x14ac:dyDescent="0.3">
      <c r="A502" s="94"/>
      <c r="B502" s="15"/>
      <c r="C502" s="15"/>
      <c r="D502" s="15"/>
      <c r="E502" s="15"/>
      <c r="F502" s="15"/>
      <c r="G502" s="15"/>
      <c r="H502" s="15"/>
      <c r="I502" s="16"/>
      <c r="V502" s="8">
        <f t="shared" si="65"/>
        <v>0</v>
      </c>
      <c r="W502" s="1" t="str">
        <f t="shared" si="66"/>
        <v/>
      </c>
    </row>
    <row r="503" spans="1:23" x14ac:dyDescent="0.3">
      <c r="A503" s="94"/>
      <c r="B503" s="15"/>
      <c r="C503" s="15"/>
      <c r="D503" s="15"/>
      <c r="E503" s="15"/>
      <c r="F503" s="15"/>
      <c r="G503" s="15"/>
      <c r="H503" s="15"/>
      <c r="I503" s="16"/>
      <c r="V503" s="8">
        <f t="shared" si="65"/>
        <v>0</v>
      </c>
      <c r="W503" s="1" t="str">
        <f t="shared" si="66"/>
        <v/>
      </c>
    </row>
    <row r="504" spans="1:23" x14ac:dyDescent="0.3">
      <c r="A504" s="94"/>
      <c r="B504" s="15"/>
      <c r="C504" s="15"/>
      <c r="D504" s="15"/>
      <c r="E504" s="15"/>
      <c r="F504" s="15"/>
      <c r="G504" s="15"/>
      <c r="H504" s="15"/>
      <c r="I504" s="16"/>
      <c r="V504" s="8">
        <f t="shared" si="65"/>
        <v>0</v>
      </c>
      <c r="W504" s="1" t="str">
        <f t="shared" si="66"/>
        <v/>
      </c>
    </row>
    <row r="505" spans="1:23" x14ac:dyDescent="0.3">
      <c r="A505" s="94"/>
      <c r="B505" s="15"/>
      <c r="C505" s="15"/>
      <c r="D505" s="15"/>
      <c r="E505" s="15"/>
      <c r="F505" s="15"/>
      <c r="G505" s="15"/>
      <c r="H505" s="15"/>
      <c r="I505" s="16"/>
      <c r="V505" s="8">
        <f t="shared" si="65"/>
        <v>0</v>
      </c>
      <c r="W505" s="1" t="str">
        <f t="shared" si="66"/>
        <v/>
      </c>
    </row>
    <row r="506" spans="1:23" x14ac:dyDescent="0.3">
      <c r="A506" s="94"/>
      <c r="B506" s="15"/>
      <c r="C506" s="15"/>
      <c r="D506" s="15"/>
      <c r="E506" s="15"/>
      <c r="F506" s="15"/>
      <c r="G506" s="15"/>
      <c r="H506" s="15"/>
      <c r="I506" s="16"/>
      <c r="V506" s="8">
        <f t="shared" si="65"/>
        <v>0</v>
      </c>
      <c r="W506" s="1" t="str">
        <f t="shared" si="66"/>
        <v/>
      </c>
    </row>
    <row r="507" spans="1:23" x14ac:dyDescent="0.3">
      <c r="A507" s="94"/>
      <c r="B507" s="15"/>
      <c r="C507" s="15"/>
      <c r="D507" s="15"/>
      <c r="E507" s="15"/>
      <c r="F507" s="15"/>
      <c r="G507" s="15"/>
      <c r="H507" s="15"/>
      <c r="I507" s="16"/>
      <c r="V507" s="8">
        <f t="shared" si="65"/>
        <v>0</v>
      </c>
      <c r="W507" s="1" t="str">
        <f t="shared" si="66"/>
        <v/>
      </c>
    </row>
    <row r="508" spans="1:23" x14ac:dyDescent="0.3">
      <c r="A508" s="94"/>
      <c r="B508" s="15"/>
      <c r="C508" s="15"/>
      <c r="D508" s="15"/>
      <c r="E508" s="15"/>
      <c r="F508" s="15"/>
      <c r="G508" s="15"/>
      <c r="H508" s="15"/>
      <c r="I508" s="16"/>
      <c r="V508" s="8">
        <f t="shared" si="65"/>
        <v>0</v>
      </c>
      <c r="W508" s="1" t="str">
        <f t="shared" si="66"/>
        <v/>
      </c>
    </row>
    <row r="509" spans="1:23" x14ac:dyDescent="0.3">
      <c r="A509" s="94"/>
      <c r="B509" s="15"/>
      <c r="C509" s="15"/>
      <c r="D509" s="15"/>
      <c r="E509" s="15"/>
      <c r="F509" s="15"/>
      <c r="G509" s="15"/>
      <c r="H509" s="15"/>
      <c r="I509" s="16"/>
      <c r="V509" s="8">
        <f t="shared" si="65"/>
        <v>0</v>
      </c>
      <c r="W509" s="1" t="str">
        <f t="shared" si="66"/>
        <v/>
      </c>
    </row>
    <row r="510" spans="1:23" x14ac:dyDescent="0.3">
      <c r="A510" s="94"/>
      <c r="B510" s="15"/>
      <c r="C510" s="15"/>
      <c r="D510" s="15"/>
      <c r="E510" s="15"/>
      <c r="F510" s="15"/>
      <c r="G510" s="15"/>
      <c r="H510" s="15"/>
      <c r="I510" s="16"/>
      <c r="V510" s="8">
        <f t="shared" si="65"/>
        <v>0</v>
      </c>
      <c r="W510" s="1" t="str">
        <f t="shared" si="66"/>
        <v/>
      </c>
    </row>
    <row r="511" spans="1:23" x14ac:dyDescent="0.3">
      <c r="A511" s="94"/>
      <c r="B511" s="15"/>
      <c r="C511" s="15"/>
      <c r="D511" s="15"/>
      <c r="E511" s="15"/>
      <c r="F511" s="15"/>
      <c r="G511" s="15"/>
      <c r="H511" s="15"/>
      <c r="I511" s="16"/>
      <c r="V511" s="8">
        <f t="shared" si="65"/>
        <v>0</v>
      </c>
      <c r="W511" s="1" t="str">
        <f t="shared" si="66"/>
        <v/>
      </c>
    </row>
    <row r="512" spans="1:23" x14ac:dyDescent="0.3">
      <c r="A512" s="94"/>
      <c r="B512" s="15"/>
      <c r="C512" s="15"/>
      <c r="D512" s="15"/>
      <c r="E512" s="15"/>
      <c r="F512" s="15"/>
      <c r="G512" s="15"/>
      <c r="H512" s="15"/>
      <c r="I512" s="16"/>
      <c r="V512" s="8">
        <f t="shared" si="65"/>
        <v>0</v>
      </c>
      <c r="W512" s="1" t="str">
        <f t="shared" si="66"/>
        <v/>
      </c>
    </row>
    <row r="513" spans="1:23" x14ac:dyDescent="0.3">
      <c r="A513" s="94"/>
      <c r="B513" s="15"/>
      <c r="C513" s="15"/>
      <c r="D513" s="15"/>
      <c r="E513" s="15"/>
      <c r="F513" s="15"/>
      <c r="G513" s="15"/>
      <c r="H513" s="15"/>
      <c r="I513" s="16"/>
      <c r="V513" s="8">
        <f t="shared" si="65"/>
        <v>0</v>
      </c>
      <c r="W513" s="1" t="str">
        <f t="shared" si="66"/>
        <v/>
      </c>
    </row>
    <row r="514" spans="1:23" x14ac:dyDescent="0.3">
      <c r="A514" s="94"/>
      <c r="B514" s="15"/>
      <c r="C514" s="15"/>
      <c r="D514" s="15"/>
      <c r="E514" s="15"/>
      <c r="F514" s="15"/>
      <c r="G514" s="15"/>
      <c r="H514" s="15"/>
      <c r="I514" s="16"/>
      <c r="V514" s="8">
        <f t="shared" si="65"/>
        <v>0</v>
      </c>
      <c r="W514" s="1" t="str">
        <f t="shared" si="66"/>
        <v/>
      </c>
    </row>
    <row r="515" spans="1:23" x14ac:dyDescent="0.3">
      <c r="A515" s="94"/>
      <c r="B515" s="15"/>
      <c r="C515" s="15"/>
      <c r="D515" s="15"/>
      <c r="E515" s="15"/>
      <c r="F515" s="15"/>
      <c r="G515" s="15"/>
      <c r="H515" s="15"/>
      <c r="I515" s="16"/>
      <c r="V515" s="8">
        <f t="shared" si="65"/>
        <v>0</v>
      </c>
      <c r="W515" s="1" t="str">
        <f t="shared" si="66"/>
        <v/>
      </c>
    </row>
    <row r="516" spans="1:23" x14ac:dyDescent="0.3">
      <c r="A516" s="94"/>
      <c r="B516" s="15"/>
      <c r="C516" s="15"/>
      <c r="D516" s="15"/>
      <c r="E516" s="15"/>
      <c r="F516" s="15"/>
      <c r="G516" s="15"/>
      <c r="H516" s="15"/>
      <c r="I516" s="16"/>
      <c r="V516" s="8">
        <f t="shared" si="65"/>
        <v>0</v>
      </c>
      <c r="W516" s="1" t="str">
        <f t="shared" si="66"/>
        <v/>
      </c>
    </row>
    <row r="517" spans="1:23" x14ac:dyDescent="0.3">
      <c r="A517" s="94"/>
      <c r="B517" s="15"/>
      <c r="C517" s="15"/>
      <c r="D517" s="15"/>
      <c r="E517" s="15"/>
      <c r="F517" s="15"/>
      <c r="G517" s="15"/>
      <c r="H517" s="15"/>
      <c r="I517" s="16"/>
      <c r="V517" s="8">
        <f t="shared" si="65"/>
        <v>0</v>
      </c>
      <c r="W517" s="1" t="str">
        <f t="shared" si="66"/>
        <v/>
      </c>
    </row>
    <row r="518" spans="1:23" x14ac:dyDescent="0.3">
      <c r="A518" s="94"/>
      <c r="B518" s="15"/>
      <c r="C518" s="15"/>
      <c r="D518" s="15"/>
      <c r="E518" s="15"/>
      <c r="F518" s="15"/>
      <c r="G518" s="15"/>
      <c r="H518" s="15"/>
      <c r="I518" s="16"/>
      <c r="V518" s="8">
        <f t="shared" si="65"/>
        <v>0</v>
      </c>
      <c r="W518" s="1" t="str">
        <f t="shared" si="66"/>
        <v/>
      </c>
    </row>
    <row r="519" spans="1:23" x14ac:dyDescent="0.3">
      <c r="A519" s="94"/>
      <c r="B519" s="15"/>
      <c r="C519" s="15"/>
      <c r="D519" s="15"/>
      <c r="E519" s="15"/>
      <c r="F519" s="15"/>
      <c r="G519" s="15"/>
      <c r="H519" s="15"/>
      <c r="I519" s="16"/>
      <c r="V519" s="8">
        <f t="shared" si="65"/>
        <v>0</v>
      </c>
      <c r="W519" s="1" t="str">
        <f t="shared" si="66"/>
        <v/>
      </c>
    </row>
    <row r="520" spans="1:23" x14ac:dyDescent="0.3">
      <c r="A520" s="94"/>
      <c r="B520" s="15"/>
      <c r="C520" s="15"/>
      <c r="D520" s="15"/>
      <c r="E520" s="15"/>
      <c r="F520" s="15"/>
      <c r="G520" s="15"/>
      <c r="H520" s="15"/>
      <c r="I520" s="16"/>
      <c r="V520" s="8">
        <f t="shared" si="65"/>
        <v>0</v>
      </c>
      <c r="W520" s="1" t="str">
        <f t="shared" si="66"/>
        <v/>
      </c>
    </row>
    <row r="521" spans="1:23" x14ac:dyDescent="0.3">
      <c r="A521" s="94"/>
      <c r="B521" s="15"/>
      <c r="C521" s="15"/>
      <c r="D521" s="15"/>
      <c r="E521" s="15"/>
      <c r="F521" s="15"/>
      <c r="G521" s="15"/>
      <c r="H521" s="15"/>
      <c r="I521" s="16"/>
      <c r="V521" s="8">
        <f t="shared" si="65"/>
        <v>0</v>
      </c>
      <c r="W521" s="1" t="str">
        <f t="shared" si="66"/>
        <v/>
      </c>
    </row>
    <row r="522" spans="1:23" x14ac:dyDescent="0.3">
      <c r="A522" s="94"/>
      <c r="B522" s="15"/>
      <c r="C522" s="15"/>
      <c r="D522" s="15"/>
      <c r="E522" s="15"/>
      <c r="F522" s="15"/>
      <c r="G522" s="15"/>
      <c r="H522" s="15"/>
      <c r="I522" s="16"/>
      <c r="V522" s="8">
        <f t="shared" ref="V522:V585" si="72">IF(A522&lt;&gt;"",MIN(H522,B522-D522),0)</f>
        <v>0</v>
      </c>
      <c r="W522" s="1" t="str">
        <f t="shared" ref="W522:W585" si="73">IF(A522&lt;&gt;"",1,"")</f>
        <v/>
      </c>
    </row>
    <row r="523" spans="1:23" x14ac:dyDescent="0.3">
      <c r="A523" s="94"/>
      <c r="B523" s="15"/>
      <c r="C523" s="15"/>
      <c r="D523" s="15"/>
      <c r="E523" s="15"/>
      <c r="F523" s="15"/>
      <c r="G523" s="15"/>
      <c r="H523" s="15"/>
      <c r="I523" s="16"/>
      <c r="V523" s="8">
        <f t="shared" si="72"/>
        <v>0</v>
      </c>
      <c r="W523" s="1" t="str">
        <f t="shared" si="73"/>
        <v/>
      </c>
    </row>
    <row r="524" spans="1:23" x14ac:dyDescent="0.3">
      <c r="A524" s="94"/>
      <c r="B524" s="15"/>
      <c r="C524" s="15"/>
      <c r="D524" s="15"/>
      <c r="E524" s="15"/>
      <c r="F524" s="15"/>
      <c r="G524" s="15"/>
      <c r="H524" s="15"/>
      <c r="I524" s="16"/>
      <c r="V524" s="8">
        <f t="shared" si="72"/>
        <v>0</v>
      </c>
      <c r="W524" s="1" t="str">
        <f t="shared" si="73"/>
        <v/>
      </c>
    </row>
    <row r="525" spans="1:23" x14ac:dyDescent="0.3">
      <c r="A525" s="94"/>
      <c r="B525" s="15"/>
      <c r="C525" s="15"/>
      <c r="D525" s="15"/>
      <c r="E525" s="15"/>
      <c r="F525" s="15"/>
      <c r="G525" s="15"/>
      <c r="H525" s="15"/>
      <c r="I525" s="16"/>
      <c r="V525" s="8">
        <f t="shared" si="72"/>
        <v>0</v>
      </c>
      <c r="W525" s="1" t="str">
        <f t="shared" si="73"/>
        <v/>
      </c>
    </row>
    <row r="526" spans="1:23" x14ac:dyDescent="0.3">
      <c r="A526" s="94"/>
      <c r="B526" s="15"/>
      <c r="C526" s="15"/>
      <c r="D526" s="15"/>
      <c r="E526" s="15"/>
      <c r="F526" s="15"/>
      <c r="G526" s="15"/>
      <c r="H526" s="15"/>
      <c r="I526" s="16"/>
      <c r="V526" s="8">
        <f t="shared" si="72"/>
        <v>0</v>
      </c>
      <c r="W526" s="1" t="str">
        <f t="shared" si="73"/>
        <v/>
      </c>
    </row>
    <row r="527" spans="1:23" x14ac:dyDescent="0.3">
      <c r="A527" s="94"/>
      <c r="B527" s="15"/>
      <c r="C527" s="15"/>
      <c r="D527" s="15"/>
      <c r="E527" s="15"/>
      <c r="F527" s="15"/>
      <c r="G527" s="15"/>
      <c r="H527" s="15"/>
      <c r="I527" s="16"/>
      <c r="V527" s="8">
        <f t="shared" si="72"/>
        <v>0</v>
      </c>
      <c r="W527" s="1" t="str">
        <f t="shared" si="73"/>
        <v/>
      </c>
    </row>
    <row r="528" spans="1:23" x14ac:dyDescent="0.3">
      <c r="A528" s="94"/>
      <c r="B528" s="15"/>
      <c r="C528" s="15"/>
      <c r="D528" s="15"/>
      <c r="E528" s="15"/>
      <c r="F528" s="15"/>
      <c r="G528" s="15"/>
      <c r="H528" s="15"/>
      <c r="I528" s="16"/>
      <c r="V528" s="8">
        <f t="shared" si="72"/>
        <v>0</v>
      </c>
      <c r="W528" s="1" t="str">
        <f t="shared" si="73"/>
        <v/>
      </c>
    </row>
    <row r="529" spans="1:23" x14ac:dyDescent="0.3">
      <c r="A529" s="94"/>
      <c r="B529" s="15"/>
      <c r="C529" s="15"/>
      <c r="D529" s="15"/>
      <c r="E529" s="15"/>
      <c r="F529" s="15"/>
      <c r="G529" s="15"/>
      <c r="H529" s="15"/>
      <c r="I529" s="16"/>
      <c r="V529" s="8">
        <f t="shared" si="72"/>
        <v>0</v>
      </c>
      <c r="W529" s="1" t="str">
        <f t="shared" si="73"/>
        <v/>
      </c>
    </row>
    <row r="530" spans="1:23" x14ac:dyDescent="0.3">
      <c r="A530" s="94"/>
      <c r="B530" s="15"/>
      <c r="C530" s="15"/>
      <c r="D530" s="15"/>
      <c r="E530" s="15"/>
      <c r="F530" s="15"/>
      <c r="G530" s="15"/>
      <c r="H530" s="15"/>
      <c r="I530" s="16"/>
      <c r="V530" s="8">
        <f t="shared" si="72"/>
        <v>0</v>
      </c>
      <c r="W530" s="1" t="str">
        <f t="shared" si="73"/>
        <v/>
      </c>
    </row>
    <row r="531" spans="1:23" x14ac:dyDescent="0.3">
      <c r="A531" s="94"/>
      <c r="B531" s="15"/>
      <c r="C531" s="15"/>
      <c r="D531" s="15"/>
      <c r="E531" s="15"/>
      <c r="F531" s="15"/>
      <c r="G531" s="15"/>
      <c r="H531" s="15"/>
      <c r="I531" s="16"/>
      <c r="V531" s="8">
        <f t="shared" si="72"/>
        <v>0</v>
      </c>
      <c r="W531" s="1" t="str">
        <f t="shared" si="73"/>
        <v/>
      </c>
    </row>
    <row r="532" spans="1:23" x14ac:dyDescent="0.3">
      <c r="A532" s="94"/>
      <c r="B532" s="15"/>
      <c r="C532" s="15"/>
      <c r="D532" s="15"/>
      <c r="E532" s="15"/>
      <c r="F532" s="15"/>
      <c r="G532" s="15"/>
      <c r="H532" s="15"/>
      <c r="I532" s="16"/>
      <c r="V532" s="8">
        <f t="shared" si="72"/>
        <v>0</v>
      </c>
      <c r="W532" s="1" t="str">
        <f t="shared" si="73"/>
        <v/>
      </c>
    </row>
    <row r="533" spans="1:23" x14ac:dyDescent="0.3">
      <c r="A533" s="94"/>
      <c r="B533" s="15"/>
      <c r="C533" s="15"/>
      <c r="D533" s="15"/>
      <c r="E533" s="15"/>
      <c r="F533" s="15"/>
      <c r="G533" s="15"/>
      <c r="H533" s="15"/>
      <c r="I533" s="16"/>
      <c r="V533" s="8">
        <f t="shared" si="72"/>
        <v>0</v>
      </c>
      <c r="W533" s="1" t="str">
        <f t="shared" si="73"/>
        <v/>
      </c>
    </row>
    <row r="534" spans="1:23" x14ac:dyDescent="0.3">
      <c r="A534" s="94"/>
      <c r="B534" s="15"/>
      <c r="C534" s="15"/>
      <c r="D534" s="15"/>
      <c r="E534" s="15"/>
      <c r="F534" s="15"/>
      <c r="G534" s="15"/>
      <c r="H534" s="15"/>
      <c r="I534" s="16"/>
      <c r="V534" s="8">
        <f t="shared" si="72"/>
        <v>0</v>
      </c>
      <c r="W534" s="1" t="str">
        <f t="shared" si="73"/>
        <v/>
      </c>
    </row>
    <row r="535" spans="1:23" x14ac:dyDescent="0.3">
      <c r="A535" s="94"/>
      <c r="B535" s="15"/>
      <c r="C535" s="15"/>
      <c r="D535" s="15"/>
      <c r="E535" s="15"/>
      <c r="F535" s="15"/>
      <c r="G535" s="15"/>
      <c r="H535" s="15"/>
      <c r="I535" s="16"/>
      <c r="V535" s="8">
        <f t="shared" si="72"/>
        <v>0</v>
      </c>
      <c r="W535" s="1" t="str">
        <f t="shared" si="73"/>
        <v/>
      </c>
    </row>
    <row r="536" spans="1:23" x14ac:dyDescent="0.3">
      <c r="A536" s="94"/>
      <c r="B536" s="15"/>
      <c r="C536" s="15"/>
      <c r="D536" s="15"/>
      <c r="E536" s="15"/>
      <c r="F536" s="15"/>
      <c r="G536" s="15"/>
      <c r="H536" s="15"/>
      <c r="I536" s="16"/>
      <c r="V536" s="8">
        <f t="shared" si="72"/>
        <v>0</v>
      </c>
      <c r="W536" s="1" t="str">
        <f t="shared" si="73"/>
        <v/>
      </c>
    </row>
    <row r="537" spans="1:23" x14ac:dyDescent="0.3">
      <c r="A537" s="94"/>
      <c r="B537" s="15"/>
      <c r="C537" s="15"/>
      <c r="D537" s="15"/>
      <c r="E537" s="15"/>
      <c r="F537" s="15"/>
      <c r="G537" s="15"/>
      <c r="H537" s="15"/>
      <c r="I537" s="16"/>
      <c r="V537" s="8">
        <f t="shared" si="72"/>
        <v>0</v>
      </c>
      <c r="W537" s="1" t="str">
        <f t="shared" si="73"/>
        <v/>
      </c>
    </row>
    <row r="538" spans="1:23" x14ac:dyDescent="0.3">
      <c r="A538" s="94"/>
      <c r="B538" s="15"/>
      <c r="C538" s="15"/>
      <c r="D538" s="15"/>
      <c r="E538" s="15"/>
      <c r="F538" s="15"/>
      <c r="G538" s="15"/>
      <c r="H538" s="15"/>
      <c r="I538" s="16"/>
      <c r="V538" s="8">
        <f t="shared" si="72"/>
        <v>0</v>
      </c>
      <c r="W538" s="1" t="str">
        <f t="shared" si="73"/>
        <v/>
      </c>
    </row>
    <row r="539" spans="1:23" x14ac:dyDescent="0.3">
      <c r="A539" s="94"/>
      <c r="B539" s="15"/>
      <c r="C539" s="15"/>
      <c r="D539" s="15"/>
      <c r="E539" s="15"/>
      <c r="F539" s="15"/>
      <c r="G539" s="15"/>
      <c r="H539" s="15"/>
      <c r="I539" s="16"/>
      <c r="V539" s="8">
        <f t="shared" si="72"/>
        <v>0</v>
      </c>
      <c r="W539" s="1" t="str">
        <f t="shared" si="73"/>
        <v/>
      </c>
    </row>
    <row r="540" spans="1:23" x14ac:dyDescent="0.3">
      <c r="A540" s="94"/>
      <c r="B540" s="15"/>
      <c r="C540" s="15"/>
      <c r="D540" s="15"/>
      <c r="E540" s="15"/>
      <c r="F540" s="15"/>
      <c r="G540" s="15"/>
      <c r="H540" s="15"/>
      <c r="I540" s="16"/>
      <c r="V540" s="8">
        <f t="shared" si="72"/>
        <v>0</v>
      </c>
      <c r="W540" s="1" t="str">
        <f t="shared" si="73"/>
        <v/>
      </c>
    </row>
    <row r="541" spans="1:23" x14ac:dyDescent="0.3">
      <c r="A541" s="94"/>
      <c r="B541" s="15"/>
      <c r="C541" s="15"/>
      <c r="D541" s="15"/>
      <c r="E541" s="15"/>
      <c r="F541" s="15"/>
      <c r="G541" s="15"/>
      <c r="H541" s="15"/>
      <c r="I541" s="16"/>
      <c r="V541" s="8">
        <f t="shared" si="72"/>
        <v>0</v>
      </c>
      <c r="W541" s="1" t="str">
        <f t="shared" si="73"/>
        <v/>
      </c>
    </row>
    <row r="542" spans="1:23" x14ac:dyDescent="0.3">
      <c r="A542" s="94"/>
      <c r="B542" s="15"/>
      <c r="C542" s="15"/>
      <c r="D542" s="15"/>
      <c r="E542" s="15"/>
      <c r="F542" s="15"/>
      <c r="G542" s="15"/>
      <c r="H542" s="15"/>
      <c r="I542" s="16"/>
      <c r="V542" s="8">
        <f t="shared" si="72"/>
        <v>0</v>
      </c>
      <c r="W542" s="1" t="str">
        <f t="shared" si="73"/>
        <v/>
      </c>
    </row>
    <row r="543" spans="1:23" x14ac:dyDescent="0.3">
      <c r="A543" s="94"/>
      <c r="B543" s="15"/>
      <c r="C543" s="15"/>
      <c r="D543" s="15"/>
      <c r="E543" s="15"/>
      <c r="F543" s="15"/>
      <c r="G543" s="15"/>
      <c r="H543" s="15"/>
      <c r="I543" s="16"/>
      <c r="V543" s="8">
        <f t="shared" si="72"/>
        <v>0</v>
      </c>
      <c r="W543" s="1" t="str">
        <f t="shared" si="73"/>
        <v/>
      </c>
    </row>
    <row r="544" spans="1:23" x14ac:dyDescent="0.3">
      <c r="A544" s="94"/>
      <c r="B544" s="15"/>
      <c r="C544" s="15"/>
      <c r="D544" s="15"/>
      <c r="E544" s="15"/>
      <c r="F544" s="15"/>
      <c r="G544" s="15"/>
      <c r="H544" s="15"/>
      <c r="I544" s="16"/>
      <c r="V544" s="8">
        <f t="shared" si="72"/>
        <v>0</v>
      </c>
      <c r="W544" s="1" t="str">
        <f t="shared" si="73"/>
        <v/>
      </c>
    </row>
    <row r="545" spans="1:23" x14ac:dyDescent="0.3">
      <c r="A545" s="94"/>
      <c r="B545" s="15"/>
      <c r="C545" s="15"/>
      <c r="D545" s="15"/>
      <c r="E545" s="15"/>
      <c r="F545" s="15"/>
      <c r="G545" s="15"/>
      <c r="H545" s="15"/>
      <c r="I545" s="16"/>
      <c r="V545" s="8">
        <f t="shared" si="72"/>
        <v>0</v>
      </c>
      <c r="W545" s="1" t="str">
        <f t="shared" si="73"/>
        <v/>
      </c>
    </row>
    <row r="546" spans="1:23" x14ac:dyDescent="0.3">
      <c r="A546" s="94"/>
      <c r="B546" s="15"/>
      <c r="C546" s="15"/>
      <c r="D546" s="15"/>
      <c r="E546" s="15"/>
      <c r="F546" s="15"/>
      <c r="G546" s="15"/>
      <c r="H546" s="15"/>
      <c r="I546" s="16"/>
      <c r="V546" s="8">
        <f t="shared" si="72"/>
        <v>0</v>
      </c>
      <c r="W546" s="1" t="str">
        <f t="shared" si="73"/>
        <v/>
      </c>
    </row>
    <row r="547" spans="1:23" x14ac:dyDescent="0.3">
      <c r="A547" s="94"/>
      <c r="B547" s="15"/>
      <c r="C547" s="15"/>
      <c r="D547" s="15"/>
      <c r="E547" s="15"/>
      <c r="F547" s="15"/>
      <c r="G547" s="15"/>
      <c r="H547" s="15"/>
      <c r="I547" s="16"/>
      <c r="V547" s="8">
        <f t="shared" si="72"/>
        <v>0</v>
      </c>
      <c r="W547" s="1" t="str">
        <f t="shared" si="73"/>
        <v/>
      </c>
    </row>
    <row r="548" spans="1:23" x14ac:dyDescent="0.3">
      <c r="A548" s="94"/>
      <c r="B548" s="15"/>
      <c r="C548" s="15"/>
      <c r="D548" s="15"/>
      <c r="E548" s="15"/>
      <c r="F548" s="15"/>
      <c r="G548" s="15"/>
      <c r="H548" s="15"/>
      <c r="I548" s="16"/>
      <c r="V548" s="8">
        <f t="shared" si="72"/>
        <v>0</v>
      </c>
      <c r="W548" s="1" t="str">
        <f t="shared" si="73"/>
        <v/>
      </c>
    </row>
    <row r="549" spans="1:23" x14ac:dyDescent="0.3">
      <c r="A549" s="94"/>
      <c r="B549" s="15"/>
      <c r="C549" s="15"/>
      <c r="D549" s="15"/>
      <c r="E549" s="15"/>
      <c r="F549" s="15"/>
      <c r="G549" s="15"/>
      <c r="H549" s="15"/>
      <c r="I549" s="16"/>
      <c r="V549" s="8">
        <f t="shared" si="72"/>
        <v>0</v>
      </c>
      <c r="W549" s="1" t="str">
        <f t="shared" si="73"/>
        <v/>
      </c>
    </row>
    <row r="550" spans="1:23" x14ac:dyDescent="0.3">
      <c r="A550" s="94"/>
      <c r="B550" s="15"/>
      <c r="C550" s="15"/>
      <c r="D550" s="15"/>
      <c r="E550" s="15"/>
      <c r="F550" s="15"/>
      <c r="G550" s="15"/>
      <c r="H550" s="15"/>
      <c r="I550" s="16"/>
      <c r="V550" s="8">
        <f t="shared" si="72"/>
        <v>0</v>
      </c>
      <c r="W550" s="1" t="str">
        <f t="shared" si="73"/>
        <v/>
      </c>
    </row>
    <row r="551" spans="1:23" x14ac:dyDescent="0.3">
      <c r="A551" s="94"/>
      <c r="B551" s="15"/>
      <c r="C551" s="15"/>
      <c r="D551" s="15"/>
      <c r="E551" s="15"/>
      <c r="F551" s="15"/>
      <c r="G551" s="15"/>
      <c r="H551" s="15"/>
      <c r="I551" s="16"/>
      <c r="V551" s="8">
        <f t="shared" si="72"/>
        <v>0</v>
      </c>
      <c r="W551" s="1" t="str">
        <f t="shared" si="73"/>
        <v/>
      </c>
    </row>
    <row r="552" spans="1:23" x14ac:dyDescent="0.3">
      <c r="A552" s="94"/>
      <c r="B552" s="15"/>
      <c r="C552" s="15"/>
      <c r="D552" s="15"/>
      <c r="E552" s="15"/>
      <c r="F552" s="15"/>
      <c r="G552" s="15"/>
      <c r="H552" s="15"/>
      <c r="I552" s="16"/>
      <c r="V552" s="8">
        <f t="shared" si="72"/>
        <v>0</v>
      </c>
      <c r="W552" s="1" t="str">
        <f t="shared" si="73"/>
        <v/>
      </c>
    </row>
    <row r="553" spans="1:23" x14ac:dyDescent="0.3">
      <c r="A553" s="94"/>
      <c r="B553" s="15"/>
      <c r="C553" s="15"/>
      <c r="D553" s="15"/>
      <c r="E553" s="15"/>
      <c r="F553" s="15"/>
      <c r="G553" s="15"/>
      <c r="H553" s="15"/>
      <c r="I553" s="16"/>
      <c r="V553" s="8">
        <f t="shared" si="72"/>
        <v>0</v>
      </c>
      <c r="W553" s="1" t="str">
        <f t="shared" si="73"/>
        <v/>
      </c>
    </row>
    <row r="554" spans="1:23" x14ac:dyDescent="0.3">
      <c r="A554" s="94"/>
      <c r="B554" s="15"/>
      <c r="C554" s="15"/>
      <c r="D554" s="15"/>
      <c r="E554" s="15"/>
      <c r="F554" s="15"/>
      <c r="G554" s="15"/>
      <c r="H554" s="15"/>
      <c r="I554" s="16"/>
      <c r="V554" s="8">
        <f t="shared" si="72"/>
        <v>0</v>
      </c>
      <c r="W554" s="1" t="str">
        <f t="shared" si="73"/>
        <v/>
      </c>
    </row>
    <row r="555" spans="1:23" x14ac:dyDescent="0.3">
      <c r="A555" s="94"/>
      <c r="B555" s="15"/>
      <c r="C555" s="15"/>
      <c r="D555" s="15"/>
      <c r="E555" s="15"/>
      <c r="F555" s="15"/>
      <c r="G555" s="15"/>
      <c r="H555" s="15"/>
      <c r="I555" s="16"/>
      <c r="V555" s="8">
        <f t="shared" si="72"/>
        <v>0</v>
      </c>
      <c r="W555" s="1" t="str">
        <f t="shared" si="73"/>
        <v/>
      </c>
    </row>
    <row r="556" spans="1:23" x14ac:dyDescent="0.3">
      <c r="A556" s="94"/>
      <c r="B556" s="15"/>
      <c r="C556" s="15"/>
      <c r="D556" s="15"/>
      <c r="E556" s="15"/>
      <c r="F556" s="15"/>
      <c r="G556" s="15"/>
      <c r="H556" s="15"/>
      <c r="I556" s="16"/>
      <c r="V556" s="8">
        <f t="shared" si="72"/>
        <v>0</v>
      </c>
      <c r="W556" s="1" t="str">
        <f t="shared" si="73"/>
        <v/>
      </c>
    </row>
    <row r="557" spans="1:23" x14ac:dyDescent="0.3">
      <c r="A557" s="94"/>
      <c r="B557" s="15"/>
      <c r="C557" s="15"/>
      <c r="D557" s="15"/>
      <c r="E557" s="15"/>
      <c r="F557" s="15"/>
      <c r="G557" s="15"/>
      <c r="H557" s="15"/>
      <c r="I557" s="16"/>
      <c r="V557" s="8">
        <f t="shared" si="72"/>
        <v>0</v>
      </c>
      <c r="W557" s="1" t="str">
        <f t="shared" si="73"/>
        <v/>
      </c>
    </row>
    <row r="558" spans="1:23" x14ac:dyDescent="0.3">
      <c r="A558" s="94"/>
      <c r="B558" s="15"/>
      <c r="C558" s="15"/>
      <c r="D558" s="15"/>
      <c r="E558" s="15"/>
      <c r="F558" s="15"/>
      <c r="G558" s="15"/>
      <c r="H558" s="15"/>
      <c r="I558" s="16"/>
      <c r="V558" s="8">
        <f t="shared" si="72"/>
        <v>0</v>
      </c>
      <c r="W558" s="1" t="str">
        <f t="shared" si="73"/>
        <v/>
      </c>
    </row>
    <row r="559" spans="1:23" x14ac:dyDescent="0.3">
      <c r="A559" s="94"/>
      <c r="B559" s="15"/>
      <c r="C559" s="15"/>
      <c r="D559" s="15"/>
      <c r="E559" s="15"/>
      <c r="F559" s="15"/>
      <c r="G559" s="15"/>
      <c r="H559" s="15"/>
      <c r="I559" s="16"/>
      <c r="V559" s="8">
        <f t="shared" si="72"/>
        <v>0</v>
      </c>
      <c r="W559" s="1" t="str">
        <f t="shared" si="73"/>
        <v/>
      </c>
    </row>
    <row r="560" spans="1:23" x14ac:dyDescent="0.3">
      <c r="A560" s="94"/>
      <c r="B560" s="15"/>
      <c r="C560" s="15"/>
      <c r="D560" s="15"/>
      <c r="E560" s="15"/>
      <c r="F560" s="15"/>
      <c r="G560" s="15"/>
      <c r="H560" s="15"/>
      <c r="I560" s="16"/>
      <c r="V560" s="8">
        <f t="shared" si="72"/>
        <v>0</v>
      </c>
      <c r="W560" s="1" t="str">
        <f t="shared" si="73"/>
        <v/>
      </c>
    </row>
    <row r="561" spans="1:23" x14ac:dyDescent="0.3">
      <c r="A561" s="94"/>
      <c r="B561" s="15"/>
      <c r="C561" s="15"/>
      <c r="D561" s="15"/>
      <c r="E561" s="15"/>
      <c r="F561" s="15"/>
      <c r="G561" s="15"/>
      <c r="H561" s="15"/>
      <c r="I561" s="16"/>
      <c r="V561" s="8">
        <f t="shared" si="72"/>
        <v>0</v>
      </c>
      <c r="W561" s="1" t="str">
        <f t="shared" si="73"/>
        <v/>
      </c>
    </row>
    <row r="562" spans="1:23" x14ac:dyDescent="0.3">
      <c r="A562" s="94"/>
      <c r="B562" s="15"/>
      <c r="C562" s="15"/>
      <c r="D562" s="15"/>
      <c r="E562" s="15"/>
      <c r="F562" s="15"/>
      <c r="G562" s="15"/>
      <c r="H562" s="15"/>
      <c r="I562" s="16"/>
      <c r="V562" s="8">
        <f t="shared" si="72"/>
        <v>0</v>
      </c>
      <c r="W562" s="1" t="str">
        <f t="shared" si="73"/>
        <v/>
      </c>
    </row>
    <row r="563" spans="1:23" x14ac:dyDescent="0.3">
      <c r="A563" s="94"/>
      <c r="B563" s="15"/>
      <c r="C563" s="15"/>
      <c r="D563" s="15"/>
      <c r="E563" s="15"/>
      <c r="F563" s="15"/>
      <c r="G563" s="15"/>
      <c r="H563" s="15"/>
      <c r="I563" s="16"/>
      <c r="V563" s="8">
        <f t="shared" si="72"/>
        <v>0</v>
      </c>
      <c r="W563" s="1" t="str">
        <f t="shared" si="73"/>
        <v/>
      </c>
    </row>
    <row r="564" spans="1:23" x14ac:dyDescent="0.3">
      <c r="A564" s="94"/>
      <c r="B564" s="15"/>
      <c r="C564" s="15"/>
      <c r="D564" s="15"/>
      <c r="E564" s="15"/>
      <c r="F564" s="15"/>
      <c r="G564" s="15"/>
      <c r="H564" s="15"/>
      <c r="I564" s="16"/>
      <c r="V564" s="8">
        <f t="shared" si="72"/>
        <v>0</v>
      </c>
      <c r="W564" s="1" t="str">
        <f t="shared" si="73"/>
        <v/>
      </c>
    </row>
    <row r="565" spans="1:23" x14ac:dyDescent="0.3">
      <c r="A565" s="94"/>
      <c r="B565" s="15"/>
      <c r="C565" s="15"/>
      <c r="D565" s="15"/>
      <c r="E565" s="15"/>
      <c r="F565" s="15"/>
      <c r="G565" s="15"/>
      <c r="H565" s="15"/>
      <c r="I565" s="16"/>
      <c r="V565" s="8">
        <f t="shared" si="72"/>
        <v>0</v>
      </c>
      <c r="W565" s="1" t="str">
        <f t="shared" si="73"/>
        <v/>
      </c>
    </row>
    <row r="566" spans="1:23" x14ac:dyDescent="0.3">
      <c r="A566" s="94"/>
      <c r="B566" s="15"/>
      <c r="C566" s="15"/>
      <c r="D566" s="15"/>
      <c r="E566" s="15"/>
      <c r="F566" s="15"/>
      <c r="G566" s="15"/>
      <c r="H566" s="15"/>
      <c r="I566" s="16"/>
      <c r="V566" s="8">
        <f t="shared" si="72"/>
        <v>0</v>
      </c>
      <c r="W566" s="1" t="str">
        <f t="shared" si="73"/>
        <v/>
      </c>
    </row>
    <row r="567" spans="1:23" x14ac:dyDescent="0.3">
      <c r="A567" s="94"/>
      <c r="B567" s="15"/>
      <c r="C567" s="15"/>
      <c r="D567" s="15"/>
      <c r="E567" s="15"/>
      <c r="F567" s="15"/>
      <c r="G567" s="15"/>
      <c r="H567" s="15"/>
      <c r="I567" s="16"/>
      <c r="V567" s="8">
        <f t="shared" si="72"/>
        <v>0</v>
      </c>
      <c r="W567" s="1" t="str">
        <f t="shared" si="73"/>
        <v/>
      </c>
    </row>
    <row r="568" spans="1:23" x14ac:dyDescent="0.3">
      <c r="A568" s="94"/>
      <c r="B568" s="15"/>
      <c r="C568" s="15"/>
      <c r="D568" s="15"/>
      <c r="E568" s="15"/>
      <c r="F568" s="15"/>
      <c r="G568" s="15"/>
      <c r="H568" s="15"/>
      <c r="I568" s="16"/>
      <c r="V568" s="8">
        <f t="shared" si="72"/>
        <v>0</v>
      </c>
      <c r="W568" s="1" t="str">
        <f t="shared" si="73"/>
        <v/>
      </c>
    </row>
    <row r="569" spans="1:23" x14ac:dyDescent="0.3">
      <c r="A569" s="94"/>
      <c r="B569" s="15"/>
      <c r="C569" s="15"/>
      <c r="D569" s="15"/>
      <c r="E569" s="15"/>
      <c r="F569" s="15"/>
      <c r="G569" s="15"/>
      <c r="H569" s="15"/>
      <c r="I569" s="16"/>
      <c r="V569" s="8">
        <f t="shared" si="72"/>
        <v>0</v>
      </c>
      <c r="W569" s="1" t="str">
        <f t="shared" si="73"/>
        <v/>
      </c>
    </row>
    <row r="570" spans="1:23" x14ac:dyDescent="0.3">
      <c r="A570" s="94"/>
      <c r="B570" s="15"/>
      <c r="C570" s="15"/>
      <c r="D570" s="15"/>
      <c r="E570" s="15"/>
      <c r="F570" s="15"/>
      <c r="G570" s="15"/>
      <c r="H570" s="15"/>
      <c r="I570" s="16"/>
      <c r="V570" s="8">
        <f t="shared" si="72"/>
        <v>0</v>
      </c>
      <c r="W570" s="1" t="str">
        <f t="shared" si="73"/>
        <v/>
      </c>
    </row>
    <row r="571" spans="1:23" x14ac:dyDescent="0.3">
      <c r="A571" s="94"/>
      <c r="B571" s="15"/>
      <c r="C571" s="15"/>
      <c r="D571" s="15"/>
      <c r="E571" s="15"/>
      <c r="F571" s="15"/>
      <c r="G571" s="15"/>
      <c r="H571" s="15"/>
      <c r="I571" s="16"/>
      <c r="V571" s="8">
        <f t="shared" si="72"/>
        <v>0</v>
      </c>
      <c r="W571" s="1" t="str">
        <f t="shared" si="73"/>
        <v/>
      </c>
    </row>
    <row r="572" spans="1:23" x14ac:dyDescent="0.3">
      <c r="A572" s="94"/>
      <c r="B572" s="15"/>
      <c r="C572" s="15"/>
      <c r="D572" s="15"/>
      <c r="E572" s="15"/>
      <c r="F572" s="15"/>
      <c r="G572" s="15"/>
      <c r="H572" s="15"/>
      <c r="I572" s="16"/>
      <c r="V572" s="8">
        <f t="shared" si="72"/>
        <v>0</v>
      </c>
      <c r="W572" s="1" t="str">
        <f t="shared" si="73"/>
        <v/>
      </c>
    </row>
    <row r="573" spans="1:23" x14ac:dyDescent="0.3">
      <c r="A573" s="94"/>
      <c r="B573" s="15"/>
      <c r="C573" s="15"/>
      <c r="D573" s="15"/>
      <c r="E573" s="15"/>
      <c r="F573" s="15"/>
      <c r="G573" s="15"/>
      <c r="H573" s="15"/>
      <c r="I573" s="16"/>
      <c r="V573" s="8">
        <f t="shared" si="72"/>
        <v>0</v>
      </c>
      <c r="W573" s="1" t="str">
        <f t="shared" si="73"/>
        <v/>
      </c>
    </row>
    <row r="574" spans="1:23" x14ac:dyDescent="0.3">
      <c r="A574" s="94"/>
      <c r="B574" s="15"/>
      <c r="C574" s="15"/>
      <c r="D574" s="15"/>
      <c r="E574" s="15"/>
      <c r="F574" s="15"/>
      <c r="G574" s="15"/>
      <c r="H574" s="15"/>
      <c r="I574" s="16"/>
      <c r="V574" s="8">
        <f t="shared" si="72"/>
        <v>0</v>
      </c>
      <c r="W574" s="1" t="str">
        <f t="shared" si="73"/>
        <v/>
      </c>
    </row>
    <row r="575" spans="1:23" x14ac:dyDescent="0.3">
      <c r="A575" s="94"/>
      <c r="B575" s="15"/>
      <c r="C575" s="15"/>
      <c r="D575" s="15"/>
      <c r="E575" s="15"/>
      <c r="F575" s="15"/>
      <c r="G575" s="15"/>
      <c r="H575" s="15"/>
      <c r="I575" s="16"/>
      <c r="V575" s="8">
        <f t="shared" si="72"/>
        <v>0</v>
      </c>
      <c r="W575" s="1" t="str">
        <f t="shared" si="73"/>
        <v/>
      </c>
    </row>
    <row r="576" spans="1:23" x14ac:dyDescent="0.3">
      <c r="A576" s="94"/>
      <c r="B576" s="15"/>
      <c r="C576" s="15"/>
      <c r="D576" s="15"/>
      <c r="E576" s="15"/>
      <c r="F576" s="15"/>
      <c r="G576" s="15"/>
      <c r="H576" s="15"/>
      <c r="I576" s="16"/>
      <c r="V576" s="8">
        <f t="shared" si="72"/>
        <v>0</v>
      </c>
      <c r="W576" s="1" t="str">
        <f t="shared" si="73"/>
        <v/>
      </c>
    </row>
    <row r="577" spans="1:23" x14ac:dyDescent="0.3">
      <c r="A577" s="94"/>
      <c r="B577" s="15"/>
      <c r="C577" s="15"/>
      <c r="D577" s="15"/>
      <c r="E577" s="15"/>
      <c r="F577" s="15"/>
      <c r="G577" s="15"/>
      <c r="H577" s="15"/>
      <c r="I577" s="16"/>
      <c r="V577" s="8">
        <f t="shared" si="72"/>
        <v>0</v>
      </c>
      <c r="W577" s="1" t="str">
        <f t="shared" si="73"/>
        <v/>
      </c>
    </row>
    <row r="578" spans="1:23" x14ac:dyDescent="0.3">
      <c r="A578" s="94"/>
      <c r="B578" s="15"/>
      <c r="C578" s="15"/>
      <c r="D578" s="15"/>
      <c r="E578" s="15"/>
      <c r="F578" s="15"/>
      <c r="G578" s="15"/>
      <c r="H578" s="15"/>
      <c r="I578" s="16"/>
      <c r="V578" s="8">
        <f t="shared" si="72"/>
        <v>0</v>
      </c>
      <c r="W578" s="1" t="str">
        <f t="shared" si="73"/>
        <v/>
      </c>
    </row>
    <row r="579" spans="1:23" x14ac:dyDescent="0.3">
      <c r="A579" s="94"/>
      <c r="B579" s="15"/>
      <c r="C579" s="15"/>
      <c r="D579" s="15"/>
      <c r="E579" s="15"/>
      <c r="F579" s="15"/>
      <c r="G579" s="15"/>
      <c r="H579" s="15"/>
      <c r="I579" s="16"/>
      <c r="V579" s="8">
        <f t="shared" si="72"/>
        <v>0</v>
      </c>
      <c r="W579" s="1" t="str">
        <f t="shared" si="73"/>
        <v/>
      </c>
    </row>
    <row r="580" spans="1:23" x14ac:dyDescent="0.3">
      <c r="A580" s="94"/>
      <c r="B580" s="15"/>
      <c r="C580" s="15"/>
      <c r="D580" s="15"/>
      <c r="E580" s="15"/>
      <c r="F580" s="15"/>
      <c r="G580" s="15"/>
      <c r="H580" s="15"/>
      <c r="I580" s="16"/>
      <c r="V580" s="8">
        <f t="shared" si="72"/>
        <v>0</v>
      </c>
      <c r="W580" s="1" t="str">
        <f t="shared" si="73"/>
        <v/>
      </c>
    </row>
    <row r="581" spans="1:23" x14ac:dyDescent="0.3">
      <c r="A581" s="94"/>
      <c r="B581" s="15"/>
      <c r="C581" s="15"/>
      <c r="D581" s="15"/>
      <c r="E581" s="15"/>
      <c r="F581" s="15"/>
      <c r="G581" s="15"/>
      <c r="H581" s="15"/>
      <c r="I581" s="16"/>
      <c r="V581" s="8">
        <f t="shared" si="72"/>
        <v>0</v>
      </c>
      <c r="W581" s="1" t="str">
        <f t="shared" si="73"/>
        <v/>
      </c>
    </row>
    <row r="582" spans="1:23" x14ac:dyDescent="0.3">
      <c r="A582" s="94"/>
      <c r="B582" s="15"/>
      <c r="C582" s="15"/>
      <c r="D582" s="15"/>
      <c r="E582" s="15"/>
      <c r="F582" s="15"/>
      <c r="G582" s="15"/>
      <c r="H582" s="15"/>
      <c r="I582" s="16"/>
      <c r="V582" s="8">
        <f t="shared" si="72"/>
        <v>0</v>
      </c>
      <c r="W582" s="1" t="str">
        <f t="shared" si="73"/>
        <v/>
      </c>
    </row>
    <row r="583" spans="1:23" x14ac:dyDescent="0.3">
      <c r="A583" s="94"/>
      <c r="B583" s="15"/>
      <c r="C583" s="15"/>
      <c r="D583" s="15"/>
      <c r="E583" s="15"/>
      <c r="F583" s="15"/>
      <c r="G583" s="15"/>
      <c r="H583" s="15"/>
      <c r="I583" s="16"/>
      <c r="V583" s="8">
        <f t="shared" si="72"/>
        <v>0</v>
      </c>
      <c r="W583" s="1" t="str">
        <f t="shared" si="73"/>
        <v/>
      </c>
    </row>
    <row r="584" spans="1:23" x14ac:dyDescent="0.3">
      <c r="A584" s="94"/>
      <c r="B584" s="15"/>
      <c r="C584" s="15"/>
      <c r="D584" s="15"/>
      <c r="E584" s="15"/>
      <c r="F584" s="15"/>
      <c r="G584" s="15"/>
      <c r="H584" s="15"/>
      <c r="I584" s="16"/>
      <c r="V584" s="8">
        <f t="shared" si="72"/>
        <v>0</v>
      </c>
      <c r="W584" s="1" t="str">
        <f t="shared" si="73"/>
        <v/>
      </c>
    </row>
    <row r="585" spans="1:23" x14ac:dyDescent="0.3">
      <c r="A585" s="94"/>
      <c r="B585" s="15"/>
      <c r="C585" s="15"/>
      <c r="D585" s="15"/>
      <c r="E585" s="15"/>
      <c r="F585" s="15"/>
      <c r="G585" s="15"/>
      <c r="H585" s="15"/>
      <c r="I585" s="16"/>
      <c r="V585" s="8">
        <f t="shared" si="72"/>
        <v>0</v>
      </c>
      <c r="W585" s="1" t="str">
        <f t="shared" si="73"/>
        <v/>
      </c>
    </row>
    <row r="586" spans="1:23" x14ac:dyDescent="0.3">
      <c r="A586" s="94"/>
      <c r="B586" s="15"/>
      <c r="C586" s="15"/>
      <c r="D586" s="15"/>
      <c r="E586" s="15"/>
      <c r="F586" s="15"/>
      <c r="G586" s="15"/>
      <c r="H586" s="15"/>
      <c r="I586" s="16"/>
      <c r="V586" s="8">
        <f t="shared" ref="V586:V649" si="74">IF(A586&lt;&gt;"",MIN(H586,B586-D586),0)</f>
        <v>0</v>
      </c>
      <c r="W586" s="1" t="str">
        <f t="shared" ref="W586:W649" si="75">IF(A586&lt;&gt;"",1,"")</f>
        <v/>
      </c>
    </row>
    <row r="587" spans="1:23" x14ac:dyDescent="0.3">
      <c r="A587" s="94"/>
      <c r="B587" s="15"/>
      <c r="C587" s="15"/>
      <c r="D587" s="15"/>
      <c r="E587" s="15"/>
      <c r="F587" s="15"/>
      <c r="G587" s="15"/>
      <c r="H587" s="15"/>
      <c r="I587" s="16"/>
      <c r="V587" s="8">
        <f t="shared" si="74"/>
        <v>0</v>
      </c>
      <c r="W587" s="1" t="str">
        <f t="shared" si="75"/>
        <v/>
      </c>
    </row>
    <row r="588" spans="1:23" x14ac:dyDescent="0.3">
      <c r="A588" s="94"/>
      <c r="B588" s="15"/>
      <c r="C588" s="15"/>
      <c r="D588" s="15"/>
      <c r="E588" s="15"/>
      <c r="F588" s="15"/>
      <c r="G588" s="15"/>
      <c r="H588" s="15"/>
      <c r="I588" s="16"/>
      <c r="V588" s="8">
        <f t="shared" si="74"/>
        <v>0</v>
      </c>
      <c r="W588" s="1" t="str">
        <f t="shared" si="75"/>
        <v/>
      </c>
    </row>
    <row r="589" spans="1:23" x14ac:dyDescent="0.3">
      <c r="A589" s="94"/>
      <c r="B589" s="15"/>
      <c r="C589" s="15"/>
      <c r="D589" s="15"/>
      <c r="E589" s="15"/>
      <c r="F589" s="15"/>
      <c r="G589" s="15"/>
      <c r="H589" s="15"/>
      <c r="I589" s="16"/>
      <c r="V589" s="8">
        <f t="shared" si="74"/>
        <v>0</v>
      </c>
      <c r="W589" s="1" t="str">
        <f t="shared" si="75"/>
        <v/>
      </c>
    </row>
    <row r="590" spans="1:23" x14ac:dyDescent="0.3">
      <c r="A590" s="94"/>
      <c r="B590" s="15"/>
      <c r="C590" s="15"/>
      <c r="D590" s="15"/>
      <c r="E590" s="15"/>
      <c r="F590" s="15"/>
      <c r="G590" s="15"/>
      <c r="H590" s="15"/>
      <c r="I590" s="16"/>
      <c r="V590" s="8">
        <f t="shared" si="74"/>
        <v>0</v>
      </c>
      <c r="W590" s="1" t="str">
        <f t="shared" si="75"/>
        <v/>
      </c>
    </row>
    <row r="591" spans="1:23" x14ac:dyDescent="0.3">
      <c r="A591" s="94"/>
      <c r="B591" s="15"/>
      <c r="C591" s="15"/>
      <c r="D591" s="15"/>
      <c r="E591" s="15"/>
      <c r="F591" s="15"/>
      <c r="G591" s="15"/>
      <c r="H591" s="15"/>
      <c r="I591" s="16"/>
      <c r="V591" s="8">
        <f t="shared" si="74"/>
        <v>0</v>
      </c>
      <c r="W591" s="1" t="str">
        <f t="shared" si="75"/>
        <v/>
      </c>
    </row>
    <row r="592" spans="1:23" x14ac:dyDescent="0.3">
      <c r="A592" s="94"/>
      <c r="B592" s="15"/>
      <c r="C592" s="15"/>
      <c r="D592" s="15"/>
      <c r="E592" s="15"/>
      <c r="F592" s="15"/>
      <c r="G592" s="15"/>
      <c r="H592" s="15"/>
      <c r="I592" s="16"/>
      <c r="V592" s="8">
        <f t="shared" si="74"/>
        <v>0</v>
      </c>
      <c r="W592" s="1" t="str">
        <f t="shared" si="75"/>
        <v/>
      </c>
    </row>
    <row r="593" spans="1:23" x14ac:dyDescent="0.3">
      <c r="A593" s="94"/>
      <c r="B593" s="15"/>
      <c r="C593" s="15"/>
      <c r="D593" s="15"/>
      <c r="E593" s="15"/>
      <c r="F593" s="15"/>
      <c r="G593" s="15"/>
      <c r="H593" s="15"/>
      <c r="I593" s="16"/>
      <c r="V593" s="8">
        <f t="shared" si="74"/>
        <v>0</v>
      </c>
      <c r="W593" s="1" t="str">
        <f t="shared" si="75"/>
        <v/>
      </c>
    </row>
    <row r="594" spans="1:23" x14ac:dyDescent="0.3">
      <c r="A594" s="94"/>
      <c r="B594" s="15"/>
      <c r="C594" s="15"/>
      <c r="D594" s="15"/>
      <c r="E594" s="15"/>
      <c r="F594" s="15"/>
      <c r="G594" s="15"/>
      <c r="H594" s="15"/>
      <c r="I594" s="16"/>
      <c r="V594" s="8">
        <f t="shared" si="74"/>
        <v>0</v>
      </c>
      <c r="W594" s="1" t="str">
        <f t="shared" si="75"/>
        <v/>
      </c>
    </row>
    <row r="595" spans="1:23" x14ac:dyDescent="0.3">
      <c r="A595" s="94"/>
      <c r="B595" s="15"/>
      <c r="C595" s="15"/>
      <c r="D595" s="15"/>
      <c r="E595" s="15"/>
      <c r="F595" s="15"/>
      <c r="G595" s="15"/>
      <c r="H595" s="15"/>
      <c r="I595" s="16"/>
      <c r="V595" s="8">
        <f t="shared" si="74"/>
        <v>0</v>
      </c>
      <c r="W595" s="1" t="str">
        <f t="shared" si="75"/>
        <v/>
      </c>
    </row>
    <row r="596" spans="1:23" x14ac:dyDescent="0.3">
      <c r="A596" s="94"/>
      <c r="B596" s="15"/>
      <c r="C596" s="15"/>
      <c r="D596" s="15"/>
      <c r="E596" s="15"/>
      <c r="F596" s="15"/>
      <c r="G596" s="15"/>
      <c r="H596" s="15"/>
      <c r="I596" s="16"/>
      <c r="V596" s="8">
        <f t="shared" si="74"/>
        <v>0</v>
      </c>
      <c r="W596" s="1" t="str">
        <f t="shared" si="75"/>
        <v/>
      </c>
    </row>
    <row r="597" spans="1:23" x14ac:dyDescent="0.3">
      <c r="A597" s="94"/>
      <c r="B597" s="15"/>
      <c r="C597" s="15"/>
      <c r="D597" s="15"/>
      <c r="E597" s="15"/>
      <c r="F597" s="15"/>
      <c r="G597" s="15"/>
      <c r="H597" s="15"/>
      <c r="I597" s="16"/>
      <c r="V597" s="8">
        <f t="shared" si="74"/>
        <v>0</v>
      </c>
      <c r="W597" s="1" t="str">
        <f t="shared" si="75"/>
        <v/>
      </c>
    </row>
    <row r="598" spans="1:23" x14ac:dyDescent="0.3">
      <c r="A598" s="94"/>
      <c r="B598" s="15"/>
      <c r="C598" s="15"/>
      <c r="D598" s="15"/>
      <c r="E598" s="15"/>
      <c r="F598" s="15"/>
      <c r="G598" s="15"/>
      <c r="H598" s="15"/>
      <c r="I598" s="16"/>
      <c r="V598" s="8">
        <f t="shared" si="74"/>
        <v>0</v>
      </c>
      <c r="W598" s="1" t="str">
        <f t="shared" si="75"/>
        <v/>
      </c>
    </row>
    <row r="599" spans="1:23" x14ac:dyDescent="0.3">
      <c r="A599" s="94"/>
      <c r="B599" s="15"/>
      <c r="C599" s="15"/>
      <c r="D599" s="15"/>
      <c r="E599" s="15"/>
      <c r="F599" s="15"/>
      <c r="G599" s="15"/>
      <c r="H599" s="15"/>
      <c r="I599" s="16"/>
      <c r="V599" s="8">
        <f t="shared" si="74"/>
        <v>0</v>
      </c>
      <c r="W599" s="1" t="str">
        <f t="shared" si="75"/>
        <v/>
      </c>
    </row>
    <row r="600" spans="1:23" x14ac:dyDescent="0.3">
      <c r="A600" s="94"/>
      <c r="B600" s="15"/>
      <c r="C600" s="15"/>
      <c r="D600" s="15"/>
      <c r="E600" s="15"/>
      <c r="F600" s="15"/>
      <c r="G600" s="15"/>
      <c r="H600" s="15"/>
      <c r="I600" s="16"/>
      <c r="V600" s="8">
        <f t="shared" si="74"/>
        <v>0</v>
      </c>
      <c r="W600" s="1" t="str">
        <f t="shared" si="75"/>
        <v/>
      </c>
    </row>
    <row r="601" spans="1:23" x14ac:dyDescent="0.3">
      <c r="A601" s="94"/>
      <c r="B601" s="15"/>
      <c r="C601" s="15"/>
      <c r="D601" s="15"/>
      <c r="E601" s="15"/>
      <c r="F601" s="15"/>
      <c r="G601" s="15"/>
      <c r="H601" s="15"/>
      <c r="I601" s="16"/>
      <c r="V601" s="8">
        <f t="shared" si="74"/>
        <v>0</v>
      </c>
      <c r="W601" s="1" t="str">
        <f t="shared" si="75"/>
        <v/>
      </c>
    </row>
    <row r="602" spans="1:23" x14ac:dyDescent="0.3">
      <c r="A602" s="94"/>
      <c r="B602" s="15"/>
      <c r="C602" s="15"/>
      <c r="D602" s="15"/>
      <c r="E602" s="15"/>
      <c r="F602" s="15"/>
      <c r="G602" s="15"/>
      <c r="H602" s="15"/>
      <c r="I602" s="16"/>
      <c r="V602" s="8">
        <f t="shared" si="74"/>
        <v>0</v>
      </c>
      <c r="W602" s="1" t="str">
        <f t="shared" si="75"/>
        <v/>
      </c>
    </row>
    <row r="603" spans="1:23" x14ac:dyDescent="0.3">
      <c r="A603" s="94"/>
      <c r="B603" s="15"/>
      <c r="C603" s="15"/>
      <c r="D603" s="15"/>
      <c r="E603" s="15"/>
      <c r="F603" s="15"/>
      <c r="G603" s="15"/>
      <c r="H603" s="15"/>
      <c r="I603" s="16"/>
      <c r="V603" s="8">
        <f t="shared" si="74"/>
        <v>0</v>
      </c>
      <c r="W603" s="1" t="str">
        <f t="shared" si="75"/>
        <v/>
      </c>
    </row>
    <row r="604" spans="1:23" x14ac:dyDescent="0.3">
      <c r="A604" s="94"/>
      <c r="B604" s="15"/>
      <c r="C604" s="15"/>
      <c r="D604" s="15"/>
      <c r="E604" s="15"/>
      <c r="F604" s="15"/>
      <c r="G604" s="15"/>
      <c r="H604" s="15"/>
      <c r="I604" s="16"/>
      <c r="V604" s="8">
        <f t="shared" si="74"/>
        <v>0</v>
      </c>
      <c r="W604" s="1" t="str">
        <f t="shared" si="75"/>
        <v/>
      </c>
    </row>
    <row r="605" spans="1:23" x14ac:dyDescent="0.3">
      <c r="A605" s="94"/>
      <c r="B605" s="15"/>
      <c r="C605" s="15"/>
      <c r="D605" s="15"/>
      <c r="E605" s="15"/>
      <c r="F605" s="15"/>
      <c r="G605" s="15"/>
      <c r="H605" s="15"/>
      <c r="I605" s="16"/>
      <c r="V605" s="8">
        <f t="shared" si="74"/>
        <v>0</v>
      </c>
      <c r="W605" s="1" t="str">
        <f t="shared" si="75"/>
        <v/>
      </c>
    </row>
    <row r="606" spans="1:23" x14ac:dyDescent="0.3">
      <c r="A606" s="94"/>
      <c r="B606" s="15"/>
      <c r="C606" s="15"/>
      <c r="D606" s="15"/>
      <c r="E606" s="15"/>
      <c r="F606" s="15"/>
      <c r="G606" s="15"/>
      <c r="H606" s="15"/>
      <c r="I606" s="16"/>
      <c r="V606" s="8">
        <f t="shared" si="74"/>
        <v>0</v>
      </c>
      <c r="W606" s="1" t="str">
        <f t="shared" si="75"/>
        <v/>
      </c>
    </row>
    <row r="607" spans="1:23" x14ac:dyDescent="0.3">
      <c r="A607" s="94"/>
      <c r="B607" s="15"/>
      <c r="C607" s="15"/>
      <c r="D607" s="15"/>
      <c r="E607" s="15"/>
      <c r="F607" s="15"/>
      <c r="G607" s="15"/>
      <c r="H607" s="15"/>
      <c r="I607" s="16"/>
      <c r="V607" s="8">
        <f t="shared" si="74"/>
        <v>0</v>
      </c>
      <c r="W607" s="1" t="str">
        <f t="shared" si="75"/>
        <v/>
      </c>
    </row>
    <row r="608" spans="1:23" x14ac:dyDescent="0.3">
      <c r="A608" s="94"/>
      <c r="B608" s="15"/>
      <c r="C608" s="15"/>
      <c r="D608" s="15"/>
      <c r="E608" s="15"/>
      <c r="F608" s="15"/>
      <c r="G608" s="15"/>
      <c r="H608" s="15"/>
      <c r="I608" s="16"/>
      <c r="V608" s="8">
        <f t="shared" si="74"/>
        <v>0</v>
      </c>
      <c r="W608" s="1" t="str">
        <f t="shared" si="75"/>
        <v/>
      </c>
    </row>
    <row r="609" spans="1:23" x14ac:dyDescent="0.3">
      <c r="A609" s="94"/>
      <c r="B609" s="15"/>
      <c r="C609" s="15"/>
      <c r="D609" s="15"/>
      <c r="E609" s="15"/>
      <c r="F609" s="15"/>
      <c r="G609" s="15"/>
      <c r="H609" s="15"/>
      <c r="I609" s="16"/>
      <c r="V609" s="8">
        <f t="shared" si="74"/>
        <v>0</v>
      </c>
      <c r="W609" s="1" t="str">
        <f t="shared" si="75"/>
        <v/>
      </c>
    </row>
    <row r="610" spans="1:23" x14ac:dyDescent="0.3">
      <c r="A610" s="94"/>
      <c r="B610" s="15"/>
      <c r="C610" s="15"/>
      <c r="D610" s="15"/>
      <c r="E610" s="15"/>
      <c r="F610" s="15"/>
      <c r="G610" s="15"/>
      <c r="H610" s="15"/>
      <c r="I610" s="16"/>
      <c r="V610" s="8">
        <f t="shared" si="74"/>
        <v>0</v>
      </c>
      <c r="W610" s="1" t="str">
        <f t="shared" si="75"/>
        <v/>
      </c>
    </row>
    <row r="611" spans="1:23" x14ac:dyDescent="0.3">
      <c r="A611" s="94"/>
      <c r="B611" s="15"/>
      <c r="C611" s="15"/>
      <c r="D611" s="15"/>
      <c r="E611" s="15"/>
      <c r="F611" s="15"/>
      <c r="G611" s="15"/>
      <c r="H611" s="15"/>
      <c r="I611" s="16"/>
      <c r="V611" s="8">
        <f t="shared" si="74"/>
        <v>0</v>
      </c>
      <c r="W611" s="1" t="str">
        <f t="shared" si="75"/>
        <v/>
      </c>
    </row>
    <row r="612" spans="1:23" x14ac:dyDescent="0.3">
      <c r="A612" s="94"/>
      <c r="B612" s="15"/>
      <c r="C612" s="15"/>
      <c r="D612" s="15"/>
      <c r="E612" s="15"/>
      <c r="F612" s="15"/>
      <c r="G612" s="15"/>
      <c r="H612" s="15"/>
      <c r="I612" s="16"/>
      <c r="V612" s="8">
        <f t="shared" si="74"/>
        <v>0</v>
      </c>
      <c r="W612" s="1" t="str">
        <f t="shared" si="75"/>
        <v/>
      </c>
    </row>
    <row r="613" spans="1:23" x14ac:dyDescent="0.3">
      <c r="A613" s="94"/>
      <c r="B613" s="15"/>
      <c r="C613" s="15"/>
      <c r="D613" s="15"/>
      <c r="E613" s="15"/>
      <c r="F613" s="15"/>
      <c r="G613" s="15"/>
      <c r="H613" s="15"/>
      <c r="I613" s="16"/>
      <c r="V613" s="8">
        <f t="shared" si="74"/>
        <v>0</v>
      </c>
      <c r="W613" s="1" t="str">
        <f t="shared" si="75"/>
        <v/>
      </c>
    </row>
    <row r="614" spans="1:23" x14ac:dyDescent="0.3">
      <c r="A614" s="94"/>
      <c r="B614" s="15"/>
      <c r="C614" s="15"/>
      <c r="D614" s="15"/>
      <c r="E614" s="15"/>
      <c r="F614" s="15"/>
      <c r="G614" s="15"/>
      <c r="H614" s="15"/>
      <c r="I614" s="16"/>
      <c r="V614" s="8">
        <f t="shared" si="74"/>
        <v>0</v>
      </c>
      <c r="W614" s="1" t="str">
        <f t="shared" si="75"/>
        <v/>
      </c>
    </row>
    <row r="615" spans="1:23" x14ac:dyDescent="0.3">
      <c r="A615" s="94"/>
      <c r="B615" s="15"/>
      <c r="C615" s="15"/>
      <c r="D615" s="15"/>
      <c r="E615" s="15"/>
      <c r="F615" s="15"/>
      <c r="G615" s="15"/>
      <c r="H615" s="15"/>
      <c r="I615" s="16"/>
      <c r="V615" s="8">
        <f t="shared" si="74"/>
        <v>0</v>
      </c>
      <c r="W615" s="1" t="str">
        <f t="shared" si="75"/>
        <v/>
      </c>
    </row>
    <row r="616" spans="1:23" x14ac:dyDescent="0.3">
      <c r="A616" s="94"/>
      <c r="B616" s="15"/>
      <c r="C616" s="15"/>
      <c r="D616" s="15"/>
      <c r="E616" s="15"/>
      <c r="F616" s="15"/>
      <c r="G616" s="15"/>
      <c r="H616" s="15"/>
      <c r="I616" s="16"/>
      <c r="V616" s="8">
        <f t="shared" si="74"/>
        <v>0</v>
      </c>
      <c r="W616" s="1" t="str">
        <f t="shared" si="75"/>
        <v/>
      </c>
    </row>
    <row r="617" spans="1:23" x14ac:dyDescent="0.3">
      <c r="A617" s="94"/>
      <c r="B617" s="15"/>
      <c r="C617" s="15"/>
      <c r="D617" s="15"/>
      <c r="E617" s="15"/>
      <c r="F617" s="15"/>
      <c r="G617" s="15"/>
      <c r="H617" s="15"/>
      <c r="I617" s="16"/>
      <c r="V617" s="8">
        <f t="shared" si="74"/>
        <v>0</v>
      </c>
      <c r="W617" s="1" t="str">
        <f t="shared" si="75"/>
        <v/>
      </c>
    </row>
    <row r="618" spans="1:23" x14ac:dyDescent="0.3">
      <c r="A618" s="94"/>
      <c r="B618" s="15"/>
      <c r="C618" s="15"/>
      <c r="D618" s="15"/>
      <c r="E618" s="15"/>
      <c r="F618" s="15"/>
      <c r="G618" s="15"/>
      <c r="H618" s="15"/>
      <c r="I618" s="16"/>
      <c r="V618" s="8">
        <f t="shared" si="74"/>
        <v>0</v>
      </c>
      <c r="W618" s="1" t="str">
        <f t="shared" si="75"/>
        <v/>
      </c>
    </row>
    <row r="619" spans="1:23" x14ac:dyDescent="0.3">
      <c r="A619" s="94"/>
      <c r="B619" s="15"/>
      <c r="C619" s="15"/>
      <c r="D619" s="15"/>
      <c r="E619" s="15"/>
      <c r="F619" s="15"/>
      <c r="G619" s="15"/>
      <c r="H619" s="15"/>
      <c r="I619" s="16"/>
      <c r="V619" s="8">
        <f t="shared" si="74"/>
        <v>0</v>
      </c>
      <c r="W619" s="1" t="str">
        <f t="shared" si="75"/>
        <v/>
      </c>
    </row>
    <row r="620" spans="1:23" x14ac:dyDescent="0.3">
      <c r="A620" s="94"/>
      <c r="B620" s="15"/>
      <c r="C620" s="15"/>
      <c r="D620" s="15"/>
      <c r="E620" s="15"/>
      <c r="F620" s="15"/>
      <c r="G620" s="15"/>
      <c r="H620" s="15"/>
      <c r="I620" s="16"/>
      <c r="V620" s="8">
        <f t="shared" si="74"/>
        <v>0</v>
      </c>
      <c r="W620" s="1" t="str">
        <f t="shared" si="75"/>
        <v/>
      </c>
    </row>
    <row r="621" spans="1:23" x14ac:dyDescent="0.3">
      <c r="A621" s="94"/>
      <c r="B621" s="15"/>
      <c r="C621" s="15"/>
      <c r="D621" s="15"/>
      <c r="E621" s="15"/>
      <c r="F621" s="15"/>
      <c r="G621" s="15"/>
      <c r="H621" s="15"/>
      <c r="I621" s="16"/>
      <c r="V621" s="8">
        <f t="shared" si="74"/>
        <v>0</v>
      </c>
      <c r="W621" s="1" t="str">
        <f t="shared" si="75"/>
        <v/>
      </c>
    </row>
    <row r="622" spans="1:23" x14ac:dyDescent="0.3">
      <c r="A622" s="94"/>
      <c r="B622" s="15"/>
      <c r="C622" s="15"/>
      <c r="D622" s="15"/>
      <c r="E622" s="15"/>
      <c r="F622" s="15"/>
      <c r="G622" s="15"/>
      <c r="H622" s="15"/>
      <c r="I622" s="16"/>
      <c r="V622" s="8">
        <f t="shared" si="74"/>
        <v>0</v>
      </c>
      <c r="W622" s="1" t="str">
        <f t="shared" si="75"/>
        <v/>
      </c>
    </row>
    <row r="623" spans="1:23" x14ac:dyDescent="0.3">
      <c r="A623" s="94"/>
      <c r="B623" s="15"/>
      <c r="C623" s="15"/>
      <c r="D623" s="15"/>
      <c r="E623" s="15"/>
      <c r="F623" s="15"/>
      <c r="G623" s="15"/>
      <c r="H623" s="15"/>
      <c r="I623" s="16"/>
      <c r="V623" s="8">
        <f t="shared" si="74"/>
        <v>0</v>
      </c>
      <c r="W623" s="1" t="str">
        <f t="shared" si="75"/>
        <v/>
      </c>
    </row>
    <row r="624" spans="1:23" x14ac:dyDescent="0.3">
      <c r="A624" s="94"/>
      <c r="B624" s="15"/>
      <c r="C624" s="15"/>
      <c r="D624" s="15"/>
      <c r="E624" s="15"/>
      <c r="F624" s="15"/>
      <c r="G624" s="15"/>
      <c r="H624" s="15"/>
      <c r="I624" s="16"/>
      <c r="V624" s="8">
        <f t="shared" si="74"/>
        <v>0</v>
      </c>
      <c r="W624" s="1" t="str">
        <f t="shared" si="75"/>
        <v/>
      </c>
    </row>
    <row r="625" spans="1:23" x14ac:dyDescent="0.3">
      <c r="A625" s="94"/>
      <c r="B625" s="15"/>
      <c r="C625" s="15"/>
      <c r="D625" s="15"/>
      <c r="E625" s="15"/>
      <c r="F625" s="15"/>
      <c r="G625" s="15"/>
      <c r="H625" s="15"/>
      <c r="I625" s="16"/>
      <c r="V625" s="8">
        <f t="shared" si="74"/>
        <v>0</v>
      </c>
      <c r="W625" s="1" t="str">
        <f t="shared" si="75"/>
        <v/>
      </c>
    </row>
    <row r="626" spans="1:23" x14ac:dyDescent="0.3">
      <c r="A626" s="94"/>
      <c r="B626" s="15"/>
      <c r="C626" s="15"/>
      <c r="D626" s="15"/>
      <c r="E626" s="15"/>
      <c r="F626" s="15"/>
      <c r="G626" s="15"/>
      <c r="H626" s="15"/>
      <c r="I626" s="16"/>
      <c r="V626" s="8">
        <f t="shared" si="74"/>
        <v>0</v>
      </c>
      <c r="W626" s="1" t="str">
        <f t="shared" si="75"/>
        <v/>
      </c>
    </row>
    <row r="627" spans="1:23" x14ac:dyDescent="0.3">
      <c r="A627" s="94"/>
      <c r="B627" s="15"/>
      <c r="C627" s="15"/>
      <c r="D627" s="15"/>
      <c r="E627" s="15"/>
      <c r="F627" s="15"/>
      <c r="G627" s="15"/>
      <c r="H627" s="15"/>
      <c r="I627" s="16"/>
      <c r="V627" s="8">
        <f t="shared" si="74"/>
        <v>0</v>
      </c>
      <c r="W627" s="1" t="str">
        <f t="shared" si="75"/>
        <v/>
      </c>
    </row>
    <row r="628" spans="1:23" x14ac:dyDescent="0.3">
      <c r="A628" s="94"/>
      <c r="B628" s="15"/>
      <c r="C628" s="15"/>
      <c r="D628" s="15"/>
      <c r="E628" s="15"/>
      <c r="F628" s="15"/>
      <c r="G628" s="15"/>
      <c r="H628" s="15"/>
      <c r="I628" s="16"/>
      <c r="V628" s="8">
        <f t="shared" si="74"/>
        <v>0</v>
      </c>
      <c r="W628" s="1" t="str">
        <f t="shared" si="75"/>
        <v/>
      </c>
    </row>
    <row r="629" spans="1:23" x14ac:dyDescent="0.3">
      <c r="A629" s="94"/>
      <c r="B629" s="15"/>
      <c r="C629" s="15"/>
      <c r="D629" s="15"/>
      <c r="E629" s="15"/>
      <c r="F629" s="15"/>
      <c r="G629" s="15"/>
      <c r="H629" s="15"/>
      <c r="I629" s="16"/>
      <c r="V629" s="8">
        <f t="shared" si="74"/>
        <v>0</v>
      </c>
      <c r="W629" s="1" t="str">
        <f t="shared" si="75"/>
        <v/>
      </c>
    </row>
    <row r="630" spans="1:23" x14ac:dyDescent="0.3">
      <c r="A630" s="94"/>
      <c r="B630" s="15"/>
      <c r="C630" s="15"/>
      <c r="D630" s="15"/>
      <c r="E630" s="15"/>
      <c r="F630" s="15"/>
      <c r="G630" s="15"/>
      <c r="H630" s="15"/>
      <c r="I630" s="16"/>
      <c r="V630" s="8">
        <f t="shared" si="74"/>
        <v>0</v>
      </c>
      <c r="W630" s="1" t="str">
        <f t="shared" si="75"/>
        <v/>
      </c>
    </row>
    <row r="631" spans="1:23" x14ac:dyDescent="0.3">
      <c r="A631" s="94"/>
      <c r="B631" s="15"/>
      <c r="C631" s="15"/>
      <c r="D631" s="15"/>
      <c r="E631" s="15"/>
      <c r="F631" s="15"/>
      <c r="G631" s="15"/>
      <c r="H631" s="15"/>
      <c r="I631" s="16"/>
      <c r="V631" s="8">
        <f t="shared" si="74"/>
        <v>0</v>
      </c>
      <c r="W631" s="1" t="str">
        <f t="shared" si="75"/>
        <v/>
      </c>
    </row>
    <row r="632" spans="1:23" x14ac:dyDescent="0.3">
      <c r="A632" s="94"/>
      <c r="B632" s="15"/>
      <c r="C632" s="15"/>
      <c r="D632" s="15"/>
      <c r="E632" s="15"/>
      <c r="F632" s="15"/>
      <c r="G632" s="15"/>
      <c r="H632" s="15"/>
      <c r="I632" s="16"/>
      <c r="V632" s="8">
        <f t="shared" si="74"/>
        <v>0</v>
      </c>
      <c r="W632" s="1" t="str">
        <f t="shared" si="75"/>
        <v/>
      </c>
    </row>
    <row r="633" spans="1:23" x14ac:dyDescent="0.3">
      <c r="A633" s="94"/>
      <c r="B633" s="15"/>
      <c r="C633" s="15"/>
      <c r="D633" s="15"/>
      <c r="E633" s="15"/>
      <c r="F633" s="15"/>
      <c r="G633" s="15"/>
      <c r="H633" s="15"/>
      <c r="I633" s="16"/>
      <c r="V633" s="8">
        <f t="shared" si="74"/>
        <v>0</v>
      </c>
      <c r="W633" s="1" t="str">
        <f t="shared" si="75"/>
        <v/>
      </c>
    </row>
    <row r="634" spans="1:23" x14ac:dyDescent="0.3">
      <c r="A634" s="94"/>
      <c r="B634" s="15"/>
      <c r="C634" s="15"/>
      <c r="D634" s="15"/>
      <c r="E634" s="15"/>
      <c r="F634" s="15"/>
      <c r="G634" s="15"/>
      <c r="H634" s="15"/>
      <c r="I634" s="16"/>
      <c r="V634" s="8">
        <f t="shared" si="74"/>
        <v>0</v>
      </c>
      <c r="W634" s="1" t="str">
        <f t="shared" si="75"/>
        <v/>
      </c>
    </row>
    <row r="635" spans="1:23" x14ac:dyDescent="0.3">
      <c r="A635" s="94"/>
      <c r="B635" s="15"/>
      <c r="C635" s="15"/>
      <c r="D635" s="15"/>
      <c r="E635" s="15"/>
      <c r="F635" s="15"/>
      <c r="G635" s="15"/>
      <c r="H635" s="15"/>
      <c r="I635" s="16"/>
      <c r="V635" s="8">
        <f t="shared" si="74"/>
        <v>0</v>
      </c>
      <c r="W635" s="1" t="str">
        <f t="shared" si="75"/>
        <v/>
      </c>
    </row>
    <row r="636" spans="1:23" x14ac:dyDescent="0.3">
      <c r="A636" s="94"/>
      <c r="B636" s="15"/>
      <c r="C636" s="15"/>
      <c r="D636" s="15"/>
      <c r="E636" s="15"/>
      <c r="F636" s="15"/>
      <c r="G636" s="15"/>
      <c r="H636" s="15"/>
      <c r="I636" s="16"/>
      <c r="V636" s="8">
        <f t="shared" si="74"/>
        <v>0</v>
      </c>
      <c r="W636" s="1" t="str">
        <f t="shared" si="75"/>
        <v/>
      </c>
    </row>
    <row r="637" spans="1:23" x14ac:dyDescent="0.3">
      <c r="A637" s="94"/>
      <c r="B637" s="15"/>
      <c r="C637" s="15"/>
      <c r="D637" s="15"/>
      <c r="E637" s="15"/>
      <c r="F637" s="15"/>
      <c r="G637" s="15"/>
      <c r="H637" s="15"/>
      <c r="I637" s="16"/>
      <c r="V637" s="8">
        <f t="shared" si="74"/>
        <v>0</v>
      </c>
      <c r="W637" s="1" t="str">
        <f t="shared" si="75"/>
        <v/>
      </c>
    </row>
    <row r="638" spans="1:23" x14ac:dyDescent="0.3">
      <c r="A638" s="94"/>
      <c r="B638" s="15"/>
      <c r="C638" s="15"/>
      <c r="D638" s="15"/>
      <c r="E638" s="15"/>
      <c r="F638" s="15"/>
      <c r="G638" s="15"/>
      <c r="H638" s="15"/>
      <c r="I638" s="16"/>
      <c r="V638" s="8">
        <f t="shared" si="74"/>
        <v>0</v>
      </c>
      <c r="W638" s="1" t="str">
        <f t="shared" si="75"/>
        <v/>
      </c>
    </row>
    <row r="639" spans="1:23" x14ac:dyDescent="0.3">
      <c r="A639" s="94"/>
      <c r="B639" s="15"/>
      <c r="C639" s="15"/>
      <c r="D639" s="15"/>
      <c r="E639" s="15"/>
      <c r="F639" s="15"/>
      <c r="G639" s="15"/>
      <c r="H639" s="15"/>
      <c r="I639" s="16"/>
      <c r="V639" s="8">
        <f t="shared" si="74"/>
        <v>0</v>
      </c>
      <c r="W639" s="1" t="str">
        <f t="shared" si="75"/>
        <v/>
      </c>
    </row>
    <row r="640" spans="1:23" x14ac:dyDescent="0.3">
      <c r="A640" s="94"/>
      <c r="B640" s="15"/>
      <c r="C640" s="15"/>
      <c r="D640" s="15"/>
      <c r="E640" s="15"/>
      <c r="F640" s="15"/>
      <c r="G640" s="15"/>
      <c r="H640" s="15"/>
      <c r="I640" s="16"/>
      <c r="V640" s="8">
        <f t="shared" si="74"/>
        <v>0</v>
      </c>
      <c r="W640" s="1" t="str">
        <f t="shared" si="75"/>
        <v/>
      </c>
    </row>
    <row r="641" spans="1:23" x14ac:dyDescent="0.3">
      <c r="A641" s="94"/>
      <c r="B641" s="15"/>
      <c r="C641" s="15"/>
      <c r="D641" s="15"/>
      <c r="E641" s="15"/>
      <c r="F641" s="15"/>
      <c r="G641" s="15"/>
      <c r="H641" s="15"/>
      <c r="I641" s="16"/>
      <c r="V641" s="8">
        <f t="shared" si="74"/>
        <v>0</v>
      </c>
      <c r="W641" s="1" t="str">
        <f t="shared" si="75"/>
        <v/>
      </c>
    </row>
    <row r="642" spans="1:23" x14ac:dyDescent="0.3">
      <c r="A642" s="94"/>
      <c r="B642" s="15"/>
      <c r="C642" s="15"/>
      <c r="D642" s="15"/>
      <c r="E642" s="15"/>
      <c r="F642" s="15"/>
      <c r="G642" s="15"/>
      <c r="H642" s="15"/>
      <c r="I642" s="16"/>
      <c r="V642" s="8">
        <f t="shared" si="74"/>
        <v>0</v>
      </c>
      <c r="W642" s="1" t="str">
        <f t="shared" si="75"/>
        <v/>
      </c>
    </row>
    <row r="643" spans="1:23" x14ac:dyDescent="0.3">
      <c r="A643" s="94"/>
      <c r="B643" s="15"/>
      <c r="C643" s="15"/>
      <c r="D643" s="15"/>
      <c r="E643" s="15"/>
      <c r="F643" s="15"/>
      <c r="G643" s="15"/>
      <c r="H643" s="15"/>
      <c r="I643" s="16"/>
      <c r="V643" s="8">
        <f t="shared" si="74"/>
        <v>0</v>
      </c>
      <c r="W643" s="1" t="str">
        <f t="shared" si="75"/>
        <v/>
      </c>
    </row>
    <row r="644" spans="1:23" x14ac:dyDescent="0.3">
      <c r="A644" s="94"/>
      <c r="B644" s="15"/>
      <c r="C644" s="15"/>
      <c r="D644" s="15"/>
      <c r="E644" s="15"/>
      <c r="F644" s="15"/>
      <c r="G644" s="15"/>
      <c r="H644" s="15"/>
      <c r="I644" s="16"/>
      <c r="V644" s="8">
        <f t="shared" si="74"/>
        <v>0</v>
      </c>
      <c r="W644" s="1" t="str">
        <f t="shared" si="75"/>
        <v/>
      </c>
    </row>
    <row r="645" spans="1:23" x14ac:dyDescent="0.3">
      <c r="A645" s="94"/>
      <c r="B645" s="15"/>
      <c r="C645" s="15"/>
      <c r="D645" s="15"/>
      <c r="E645" s="15"/>
      <c r="F645" s="15"/>
      <c r="G645" s="15"/>
      <c r="H645" s="15"/>
      <c r="I645" s="16"/>
      <c r="V645" s="8">
        <f t="shared" si="74"/>
        <v>0</v>
      </c>
      <c r="W645" s="1" t="str">
        <f t="shared" si="75"/>
        <v/>
      </c>
    </row>
    <row r="646" spans="1:23" x14ac:dyDescent="0.3">
      <c r="A646" s="94"/>
      <c r="B646" s="15"/>
      <c r="C646" s="15"/>
      <c r="D646" s="15"/>
      <c r="E646" s="15"/>
      <c r="F646" s="15"/>
      <c r="G646" s="15"/>
      <c r="H646" s="15"/>
      <c r="I646" s="16"/>
      <c r="V646" s="8">
        <f t="shared" si="74"/>
        <v>0</v>
      </c>
      <c r="W646" s="1" t="str">
        <f t="shared" si="75"/>
        <v/>
      </c>
    </row>
    <row r="647" spans="1:23" x14ac:dyDescent="0.3">
      <c r="A647" s="94"/>
      <c r="B647" s="15"/>
      <c r="C647" s="15"/>
      <c r="D647" s="15"/>
      <c r="E647" s="15"/>
      <c r="F647" s="15"/>
      <c r="G647" s="15"/>
      <c r="H647" s="15"/>
      <c r="I647" s="16"/>
      <c r="V647" s="8">
        <f t="shared" si="74"/>
        <v>0</v>
      </c>
      <c r="W647" s="1" t="str">
        <f t="shared" si="75"/>
        <v/>
      </c>
    </row>
    <row r="648" spans="1:23" x14ac:dyDescent="0.3">
      <c r="A648" s="94"/>
      <c r="B648" s="15"/>
      <c r="C648" s="15"/>
      <c r="D648" s="15"/>
      <c r="E648" s="15"/>
      <c r="F648" s="15"/>
      <c r="G648" s="15"/>
      <c r="H648" s="15"/>
      <c r="I648" s="16"/>
      <c r="V648" s="8">
        <f t="shared" si="74"/>
        <v>0</v>
      </c>
      <c r="W648" s="1" t="str">
        <f t="shared" si="75"/>
        <v/>
      </c>
    </row>
    <row r="649" spans="1:23" x14ac:dyDescent="0.3">
      <c r="A649" s="94"/>
      <c r="B649" s="15"/>
      <c r="C649" s="15"/>
      <c r="D649" s="15"/>
      <c r="E649" s="15"/>
      <c r="F649" s="15"/>
      <c r="G649" s="15"/>
      <c r="H649" s="15"/>
      <c r="I649" s="16"/>
      <c r="V649" s="8">
        <f t="shared" si="74"/>
        <v>0</v>
      </c>
      <c r="W649" s="1" t="str">
        <f t="shared" si="75"/>
        <v/>
      </c>
    </row>
    <row r="650" spans="1:23" x14ac:dyDescent="0.3">
      <c r="A650" s="94"/>
      <c r="B650" s="15"/>
      <c r="C650" s="15"/>
      <c r="D650" s="15"/>
      <c r="E650" s="15"/>
      <c r="F650" s="15"/>
      <c r="G650" s="15"/>
      <c r="H650" s="15"/>
      <c r="I650" s="16"/>
      <c r="V650" s="8">
        <f t="shared" ref="V650:V713" si="76">IF(A650&lt;&gt;"",MIN(H650,B650-D650),0)</f>
        <v>0</v>
      </c>
      <c r="W650" s="1" t="str">
        <f t="shared" ref="W650:W713" si="77">IF(A650&lt;&gt;"",1,"")</f>
        <v/>
      </c>
    </row>
    <row r="651" spans="1:23" x14ac:dyDescent="0.3">
      <c r="A651" s="94"/>
      <c r="B651" s="15"/>
      <c r="C651" s="15"/>
      <c r="D651" s="15"/>
      <c r="E651" s="15"/>
      <c r="F651" s="15"/>
      <c r="G651" s="15"/>
      <c r="H651" s="15"/>
      <c r="I651" s="16"/>
      <c r="V651" s="8">
        <f t="shared" si="76"/>
        <v>0</v>
      </c>
      <c r="W651" s="1" t="str">
        <f t="shared" si="77"/>
        <v/>
      </c>
    </row>
    <row r="652" spans="1:23" x14ac:dyDescent="0.3">
      <c r="A652" s="94"/>
      <c r="B652" s="15"/>
      <c r="C652" s="15"/>
      <c r="D652" s="15"/>
      <c r="E652" s="15"/>
      <c r="F652" s="15"/>
      <c r="G652" s="15"/>
      <c r="H652" s="15"/>
      <c r="I652" s="16"/>
      <c r="V652" s="8">
        <f t="shared" si="76"/>
        <v>0</v>
      </c>
      <c r="W652" s="1" t="str">
        <f t="shared" si="77"/>
        <v/>
      </c>
    </row>
    <row r="653" spans="1:23" x14ac:dyDescent="0.3">
      <c r="A653" s="94"/>
      <c r="B653" s="15"/>
      <c r="C653" s="15"/>
      <c r="D653" s="15"/>
      <c r="E653" s="15"/>
      <c r="F653" s="15"/>
      <c r="G653" s="15"/>
      <c r="H653" s="15"/>
      <c r="I653" s="16"/>
      <c r="V653" s="8">
        <f t="shared" si="76"/>
        <v>0</v>
      </c>
      <c r="W653" s="1" t="str">
        <f t="shared" si="77"/>
        <v/>
      </c>
    </row>
    <row r="654" spans="1:23" x14ac:dyDescent="0.3">
      <c r="A654" s="94"/>
      <c r="B654" s="15"/>
      <c r="C654" s="15"/>
      <c r="D654" s="15"/>
      <c r="E654" s="15"/>
      <c r="F654" s="15"/>
      <c r="G654" s="15"/>
      <c r="H654" s="15"/>
      <c r="I654" s="16"/>
      <c r="V654" s="8">
        <f t="shared" si="76"/>
        <v>0</v>
      </c>
      <c r="W654" s="1" t="str">
        <f t="shared" si="77"/>
        <v/>
      </c>
    </row>
    <row r="655" spans="1:23" x14ac:dyDescent="0.3">
      <c r="A655" s="94"/>
      <c r="B655" s="15"/>
      <c r="C655" s="15"/>
      <c r="D655" s="15"/>
      <c r="E655" s="15"/>
      <c r="F655" s="15"/>
      <c r="G655" s="15"/>
      <c r="H655" s="15"/>
      <c r="I655" s="16"/>
      <c r="V655" s="8">
        <f t="shared" si="76"/>
        <v>0</v>
      </c>
      <c r="W655" s="1" t="str">
        <f t="shared" si="77"/>
        <v/>
      </c>
    </row>
    <row r="656" spans="1:23" x14ac:dyDescent="0.3">
      <c r="A656" s="94"/>
      <c r="B656" s="15"/>
      <c r="C656" s="15"/>
      <c r="D656" s="15"/>
      <c r="E656" s="15"/>
      <c r="F656" s="15"/>
      <c r="G656" s="15"/>
      <c r="H656" s="15"/>
      <c r="I656" s="16"/>
      <c r="V656" s="8">
        <f t="shared" si="76"/>
        <v>0</v>
      </c>
      <c r="W656" s="1" t="str">
        <f t="shared" si="77"/>
        <v/>
      </c>
    </row>
    <row r="657" spans="1:23" x14ac:dyDescent="0.3">
      <c r="A657" s="94"/>
      <c r="B657" s="15"/>
      <c r="C657" s="15"/>
      <c r="D657" s="15"/>
      <c r="E657" s="15"/>
      <c r="F657" s="15"/>
      <c r="G657" s="15"/>
      <c r="H657" s="15"/>
      <c r="I657" s="16"/>
      <c r="V657" s="8">
        <f t="shared" si="76"/>
        <v>0</v>
      </c>
      <c r="W657" s="1" t="str">
        <f t="shared" si="77"/>
        <v/>
      </c>
    </row>
    <row r="658" spans="1:23" x14ac:dyDescent="0.3">
      <c r="A658" s="94"/>
      <c r="B658" s="15"/>
      <c r="C658" s="15"/>
      <c r="D658" s="15"/>
      <c r="E658" s="15"/>
      <c r="F658" s="15"/>
      <c r="G658" s="15"/>
      <c r="H658" s="15"/>
      <c r="I658" s="16"/>
      <c r="V658" s="8">
        <f t="shared" si="76"/>
        <v>0</v>
      </c>
      <c r="W658" s="1" t="str">
        <f t="shared" si="77"/>
        <v/>
      </c>
    </row>
    <row r="659" spans="1:23" x14ac:dyDescent="0.3">
      <c r="A659" s="94"/>
      <c r="B659" s="15"/>
      <c r="C659" s="15"/>
      <c r="D659" s="15"/>
      <c r="E659" s="15"/>
      <c r="F659" s="15"/>
      <c r="G659" s="15"/>
      <c r="H659" s="15"/>
      <c r="I659" s="16"/>
      <c r="V659" s="8">
        <f t="shared" si="76"/>
        <v>0</v>
      </c>
      <c r="W659" s="1" t="str">
        <f t="shared" si="77"/>
        <v/>
      </c>
    </row>
    <row r="660" spans="1:23" x14ac:dyDescent="0.3">
      <c r="A660" s="94"/>
      <c r="B660" s="15"/>
      <c r="C660" s="15"/>
      <c r="D660" s="15"/>
      <c r="E660" s="15"/>
      <c r="F660" s="15"/>
      <c r="G660" s="15"/>
      <c r="H660" s="15"/>
      <c r="I660" s="16"/>
      <c r="V660" s="8">
        <f t="shared" si="76"/>
        <v>0</v>
      </c>
      <c r="W660" s="1" t="str">
        <f t="shared" si="77"/>
        <v/>
      </c>
    </row>
    <row r="661" spans="1:23" x14ac:dyDescent="0.3">
      <c r="A661" s="94"/>
      <c r="B661" s="15"/>
      <c r="C661" s="15"/>
      <c r="D661" s="15"/>
      <c r="E661" s="15"/>
      <c r="F661" s="15"/>
      <c r="G661" s="15"/>
      <c r="H661" s="15"/>
      <c r="I661" s="16"/>
      <c r="V661" s="8">
        <f t="shared" si="76"/>
        <v>0</v>
      </c>
      <c r="W661" s="1" t="str">
        <f t="shared" si="77"/>
        <v/>
      </c>
    </row>
    <row r="662" spans="1:23" x14ac:dyDescent="0.3">
      <c r="A662" s="94"/>
      <c r="B662" s="15"/>
      <c r="C662" s="15"/>
      <c r="D662" s="15"/>
      <c r="E662" s="15"/>
      <c r="F662" s="15"/>
      <c r="G662" s="15"/>
      <c r="H662" s="15"/>
      <c r="I662" s="16"/>
      <c r="V662" s="8">
        <f t="shared" si="76"/>
        <v>0</v>
      </c>
      <c r="W662" s="1" t="str">
        <f t="shared" si="77"/>
        <v/>
      </c>
    </row>
    <row r="663" spans="1:23" x14ac:dyDescent="0.3">
      <c r="A663" s="94"/>
      <c r="B663" s="15"/>
      <c r="C663" s="15"/>
      <c r="D663" s="15"/>
      <c r="E663" s="15"/>
      <c r="F663" s="15"/>
      <c r="G663" s="15"/>
      <c r="H663" s="15"/>
      <c r="I663" s="16"/>
      <c r="V663" s="8">
        <f t="shared" si="76"/>
        <v>0</v>
      </c>
      <c r="W663" s="1" t="str">
        <f t="shared" si="77"/>
        <v/>
      </c>
    </row>
    <row r="664" spans="1:23" x14ac:dyDescent="0.3">
      <c r="A664" s="94"/>
      <c r="B664" s="15"/>
      <c r="C664" s="15"/>
      <c r="D664" s="15"/>
      <c r="E664" s="15"/>
      <c r="F664" s="15"/>
      <c r="G664" s="15"/>
      <c r="H664" s="15"/>
      <c r="I664" s="16"/>
      <c r="V664" s="8">
        <f t="shared" si="76"/>
        <v>0</v>
      </c>
      <c r="W664" s="1" t="str">
        <f t="shared" si="77"/>
        <v/>
      </c>
    </row>
    <row r="665" spans="1:23" x14ac:dyDescent="0.3">
      <c r="A665" s="94"/>
      <c r="B665" s="15"/>
      <c r="C665" s="15"/>
      <c r="D665" s="15"/>
      <c r="E665" s="15"/>
      <c r="F665" s="15"/>
      <c r="G665" s="15"/>
      <c r="H665" s="15"/>
      <c r="I665" s="16"/>
      <c r="V665" s="8">
        <f t="shared" si="76"/>
        <v>0</v>
      </c>
      <c r="W665" s="1" t="str">
        <f t="shared" si="77"/>
        <v/>
      </c>
    </row>
    <row r="666" spans="1:23" x14ac:dyDescent="0.3">
      <c r="A666" s="94"/>
      <c r="B666" s="15"/>
      <c r="C666" s="15"/>
      <c r="D666" s="15"/>
      <c r="E666" s="15"/>
      <c r="F666" s="15"/>
      <c r="G666" s="15"/>
      <c r="H666" s="15"/>
      <c r="I666" s="16"/>
      <c r="V666" s="8">
        <f t="shared" si="76"/>
        <v>0</v>
      </c>
      <c r="W666" s="1" t="str">
        <f t="shared" si="77"/>
        <v/>
      </c>
    </row>
    <row r="667" spans="1:23" x14ac:dyDescent="0.3">
      <c r="A667" s="94"/>
      <c r="B667" s="15"/>
      <c r="C667" s="15"/>
      <c r="D667" s="15"/>
      <c r="E667" s="15"/>
      <c r="F667" s="15"/>
      <c r="G667" s="15"/>
      <c r="H667" s="15"/>
      <c r="I667" s="16"/>
      <c r="V667" s="8">
        <f t="shared" si="76"/>
        <v>0</v>
      </c>
      <c r="W667" s="1" t="str">
        <f t="shared" si="77"/>
        <v/>
      </c>
    </row>
    <row r="668" spans="1:23" x14ac:dyDescent="0.3">
      <c r="A668" s="94"/>
      <c r="B668" s="15"/>
      <c r="C668" s="15"/>
      <c r="D668" s="15"/>
      <c r="E668" s="15"/>
      <c r="F668" s="15"/>
      <c r="G668" s="15"/>
      <c r="H668" s="15"/>
      <c r="I668" s="16"/>
      <c r="V668" s="8">
        <f t="shared" si="76"/>
        <v>0</v>
      </c>
      <c r="W668" s="1" t="str">
        <f t="shared" si="77"/>
        <v/>
      </c>
    </row>
    <row r="669" spans="1:23" x14ac:dyDescent="0.3">
      <c r="A669" s="94"/>
      <c r="B669" s="15"/>
      <c r="C669" s="15"/>
      <c r="D669" s="15"/>
      <c r="E669" s="15"/>
      <c r="F669" s="15"/>
      <c r="G669" s="15"/>
      <c r="H669" s="15"/>
      <c r="I669" s="16"/>
      <c r="V669" s="8">
        <f t="shared" si="76"/>
        <v>0</v>
      </c>
      <c r="W669" s="1" t="str">
        <f t="shared" si="77"/>
        <v/>
      </c>
    </row>
    <row r="670" spans="1:23" x14ac:dyDescent="0.3">
      <c r="A670" s="94"/>
      <c r="B670" s="15"/>
      <c r="C670" s="15"/>
      <c r="D670" s="15"/>
      <c r="E670" s="15"/>
      <c r="F670" s="15"/>
      <c r="G670" s="15"/>
      <c r="H670" s="15"/>
      <c r="I670" s="16"/>
      <c r="V670" s="8">
        <f t="shared" si="76"/>
        <v>0</v>
      </c>
      <c r="W670" s="1" t="str">
        <f t="shared" si="77"/>
        <v/>
      </c>
    </row>
    <row r="671" spans="1:23" x14ac:dyDescent="0.3">
      <c r="A671" s="94"/>
      <c r="B671" s="15"/>
      <c r="C671" s="15"/>
      <c r="D671" s="15"/>
      <c r="E671" s="15"/>
      <c r="F671" s="15"/>
      <c r="G671" s="15"/>
      <c r="H671" s="15"/>
      <c r="I671" s="16"/>
      <c r="V671" s="8">
        <f t="shared" si="76"/>
        <v>0</v>
      </c>
      <c r="W671" s="1" t="str">
        <f t="shared" si="77"/>
        <v/>
      </c>
    </row>
    <row r="672" spans="1:23" x14ac:dyDescent="0.3">
      <c r="A672" s="94"/>
      <c r="B672" s="15"/>
      <c r="C672" s="15"/>
      <c r="D672" s="15"/>
      <c r="E672" s="15"/>
      <c r="F672" s="15"/>
      <c r="G672" s="15"/>
      <c r="H672" s="15"/>
      <c r="I672" s="16"/>
      <c r="V672" s="8">
        <f t="shared" si="76"/>
        <v>0</v>
      </c>
      <c r="W672" s="1" t="str">
        <f t="shared" si="77"/>
        <v/>
      </c>
    </row>
    <row r="673" spans="1:23" x14ac:dyDescent="0.3">
      <c r="A673" s="94"/>
      <c r="B673" s="15"/>
      <c r="C673" s="15"/>
      <c r="D673" s="15"/>
      <c r="E673" s="15"/>
      <c r="F673" s="15"/>
      <c r="G673" s="15"/>
      <c r="H673" s="15"/>
      <c r="I673" s="16"/>
      <c r="V673" s="8">
        <f t="shared" si="76"/>
        <v>0</v>
      </c>
      <c r="W673" s="1" t="str">
        <f t="shared" si="77"/>
        <v/>
      </c>
    </row>
    <row r="674" spans="1:23" x14ac:dyDescent="0.3">
      <c r="A674" s="94"/>
      <c r="B674" s="15"/>
      <c r="C674" s="15"/>
      <c r="D674" s="15"/>
      <c r="E674" s="15"/>
      <c r="F674" s="15"/>
      <c r="G674" s="15"/>
      <c r="H674" s="15"/>
      <c r="I674" s="16"/>
      <c r="V674" s="8">
        <f t="shared" si="76"/>
        <v>0</v>
      </c>
      <c r="W674" s="1" t="str">
        <f t="shared" si="77"/>
        <v/>
      </c>
    </row>
    <row r="675" spans="1:23" x14ac:dyDescent="0.3">
      <c r="A675" s="94"/>
      <c r="B675" s="15"/>
      <c r="C675" s="15"/>
      <c r="D675" s="15"/>
      <c r="E675" s="15"/>
      <c r="F675" s="15"/>
      <c r="G675" s="15"/>
      <c r="H675" s="15"/>
      <c r="I675" s="16"/>
      <c r="V675" s="8">
        <f t="shared" si="76"/>
        <v>0</v>
      </c>
      <c r="W675" s="1" t="str">
        <f t="shared" si="77"/>
        <v/>
      </c>
    </row>
    <row r="676" spans="1:23" x14ac:dyDescent="0.3">
      <c r="A676" s="94"/>
      <c r="B676" s="15"/>
      <c r="C676" s="15"/>
      <c r="D676" s="15"/>
      <c r="E676" s="15"/>
      <c r="F676" s="15"/>
      <c r="G676" s="15"/>
      <c r="H676" s="15"/>
      <c r="I676" s="16"/>
      <c r="V676" s="8">
        <f t="shared" si="76"/>
        <v>0</v>
      </c>
      <c r="W676" s="1" t="str">
        <f t="shared" si="77"/>
        <v/>
      </c>
    </row>
    <row r="677" spans="1:23" x14ac:dyDescent="0.3">
      <c r="A677" s="94"/>
      <c r="B677" s="15"/>
      <c r="C677" s="15"/>
      <c r="D677" s="15"/>
      <c r="E677" s="15"/>
      <c r="F677" s="15"/>
      <c r="G677" s="15"/>
      <c r="H677" s="15"/>
      <c r="I677" s="16"/>
      <c r="V677" s="8">
        <f t="shared" si="76"/>
        <v>0</v>
      </c>
      <c r="W677" s="1" t="str">
        <f t="shared" si="77"/>
        <v/>
      </c>
    </row>
    <row r="678" spans="1:23" x14ac:dyDescent="0.3">
      <c r="A678" s="94"/>
      <c r="B678" s="15"/>
      <c r="C678" s="15"/>
      <c r="D678" s="15"/>
      <c r="E678" s="15"/>
      <c r="F678" s="15"/>
      <c r="G678" s="15"/>
      <c r="H678" s="15"/>
      <c r="I678" s="16"/>
      <c r="V678" s="8">
        <f t="shared" si="76"/>
        <v>0</v>
      </c>
      <c r="W678" s="1" t="str">
        <f t="shared" si="77"/>
        <v/>
      </c>
    </row>
    <row r="679" spans="1:23" x14ac:dyDescent="0.3">
      <c r="A679" s="94"/>
      <c r="B679" s="15"/>
      <c r="C679" s="15"/>
      <c r="D679" s="15"/>
      <c r="E679" s="15"/>
      <c r="F679" s="15"/>
      <c r="G679" s="15"/>
      <c r="H679" s="15"/>
      <c r="I679" s="16"/>
      <c r="V679" s="8">
        <f t="shared" si="76"/>
        <v>0</v>
      </c>
      <c r="W679" s="1" t="str">
        <f t="shared" si="77"/>
        <v/>
      </c>
    </row>
    <row r="680" spans="1:23" x14ac:dyDescent="0.3">
      <c r="A680" s="94"/>
      <c r="B680" s="15"/>
      <c r="C680" s="15"/>
      <c r="D680" s="15"/>
      <c r="E680" s="15"/>
      <c r="F680" s="15"/>
      <c r="G680" s="15"/>
      <c r="H680" s="15"/>
      <c r="I680" s="16"/>
      <c r="V680" s="8">
        <f t="shared" si="76"/>
        <v>0</v>
      </c>
      <c r="W680" s="1" t="str">
        <f t="shared" si="77"/>
        <v/>
      </c>
    </row>
    <row r="681" spans="1:23" x14ac:dyDescent="0.3">
      <c r="A681" s="94"/>
      <c r="B681" s="15"/>
      <c r="C681" s="15"/>
      <c r="D681" s="15"/>
      <c r="E681" s="15"/>
      <c r="F681" s="15"/>
      <c r="G681" s="15"/>
      <c r="H681" s="15"/>
      <c r="I681" s="16"/>
      <c r="V681" s="8">
        <f t="shared" si="76"/>
        <v>0</v>
      </c>
      <c r="W681" s="1" t="str">
        <f t="shared" si="77"/>
        <v/>
      </c>
    </row>
    <row r="682" spans="1:23" x14ac:dyDescent="0.3">
      <c r="A682" s="94"/>
      <c r="B682" s="15"/>
      <c r="C682" s="15"/>
      <c r="D682" s="15"/>
      <c r="E682" s="15"/>
      <c r="F682" s="15"/>
      <c r="G682" s="15"/>
      <c r="H682" s="15"/>
      <c r="I682" s="16"/>
      <c r="V682" s="8">
        <f t="shared" si="76"/>
        <v>0</v>
      </c>
      <c r="W682" s="1" t="str">
        <f t="shared" si="77"/>
        <v/>
      </c>
    </row>
    <row r="683" spans="1:23" x14ac:dyDescent="0.3">
      <c r="A683" s="94"/>
      <c r="B683" s="15"/>
      <c r="C683" s="15"/>
      <c r="D683" s="15"/>
      <c r="E683" s="15"/>
      <c r="F683" s="15"/>
      <c r="G683" s="15"/>
      <c r="H683" s="15"/>
      <c r="I683" s="16"/>
      <c r="V683" s="8">
        <f t="shared" si="76"/>
        <v>0</v>
      </c>
      <c r="W683" s="1" t="str">
        <f t="shared" si="77"/>
        <v/>
      </c>
    </row>
    <row r="684" spans="1:23" x14ac:dyDescent="0.3">
      <c r="A684" s="94"/>
      <c r="B684" s="15"/>
      <c r="C684" s="15"/>
      <c r="D684" s="15"/>
      <c r="E684" s="15"/>
      <c r="F684" s="15"/>
      <c r="G684" s="15"/>
      <c r="H684" s="15"/>
      <c r="I684" s="16"/>
      <c r="V684" s="8">
        <f t="shared" si="76"/>
        <v>0</v>
      </c>
      <c r="W684" s="1" t="str">
        <f t="shared" si="77"/>
        <v/>
      </c>
    </row>
    <row r="685" spans="1:23" x14ac:dyDescent="0.3">
      <c r="A685" s="94"/>
      <c r="B685" s="15"/>
      <c r="C685" s="15"/>
      <c r="D685" s="15"/>
      <c r="E685" s="15"/>
      <c r="F685" s="15"/>
      <c r="G685" s="15"/>
      <c r="H685" s="15"/>
      <c r="I685" s="16"/>
      <c r="V685" s="8">
        <f t="shared" si="76"/>
        <v>0</v>
      </c>
      <c r="W685" s="1" t="str">
        <f t="shared" si="77"/>
        <v/>
      </c>
    </row>
    <row r="686" spans="1:23" x14ac:dyDescent="0.3">
      <c r="A686" s="94"/>
      <c r="B686" s="15"/>
      <c r="C686" s="15"/>
      <c r="D686" s="15"/>
      <c r="E686" s="15"/>
      <c r="F686" s="15"/>
      <c r="G686" s="15"/>
      <c r="H686" s="15"/>
      <c r="I686" s="16"/>
      <c r="V686" s="8">
        <f t="shared" si="76"/>
        <v>0</v>
      </c>
      <c r="W686" s="1" t="str">
        <f t="shared" si="77"/>
        <v/>
      </c>
    </row>
    <row r="687" spans="1:23" x14ac:dyDescent="0.3">
      <c r="A687" s="94"/>
      <c r="B687" s="15"/>
      <c r="C687" s="15"/>
      <c r="D687" s="15"/>
      <c r="E687" s="15"/>
      <c r="F687" s="15"/>
      <c r="G687" s="15"/>
      <c r="H687" s="15"/>
      <c r="I687" s="16"/>
      <c r="V687" s="8">
        <f t="shared" si="76"/>
        <v>0</v>
      </c>
      <c r="W687" s="1" t="str">
        <f t="shared" si="77"/>
        <v/>
      </c>
    </row>
    <row r="688" spans="1:23" x14ac:dyDescent="0.3">
      <c r="A688" s="94"/>
      <c r="B688" s="15"/>
      <c r="C688" s="15"/>
      <c r="D688" s="15"/>
      <c r="E688" s="15"/>
      <c r="F688" s="15"/>
      <c r="G688" s="15"/>
      <c r="H688" s="15"/>
      <c r="I688" s="16"/>
      <c r="V688" s="8">
        <f t="shared" si="76"/>
        <v>0</v>
      </c>
      <c r="W688" s="1" t="str">
        <f t="shared" si="77"/>
        <v/>
      </c>
    </row>
    <row r="689" spans="1:23" x14ac:dyDescent="0.3">
      <c r="A689" s="94"/>
      <c r="B689" s="15"/>
      <c r="C689" s="15"/>
      <c r="D689" s="15"/>
      <c r="E689" s="15"/>
      <c r="F689" s="15"/>
      <c r="G689" s="15"/>
      <c r="H689" s="15"/>
      <c r="I689" s="16"/>
      <c r="V689" s="8">
        <f t="shared" si="76"/>
        <v>0</v>
      </c>
      <c r="W689" s="1" t="str">
        <f t="shared" si="77"/>
        <v/>
      </c>
    </row>
    <row r="690" spans="1:23" x14ac:dyDescent="0.3">
      <c r="A690" s="94"/>
      <c r="B690" s="15"/>
      <c r="C690" s="15"/>
      <c r="D690" s="15"/>
      <c r="E690" s="15"/>
      <c r="F690" s="15"/>
      <c r="G690" s="15"/>
      <c r="H690" s="15"/>
      <c r="I690" s="16"/>
      <c r="V690" s="8">
        <f t="shared" si="76"/>
        <v>0</v>
      </c>
      <c r="W690" s="1" t="str">
        <f t="shared" si="77"/>
        <v/>
      </c>
    </row>
    <row r="691" spans="1:23" x14ac:dyDescent="0.3">
      <c r="A691" s="94"/>
      <c r="B691" s="15"/>
      <c r="C691" s="15"/>
      <c r="D691" s="15"/>
      <c r="E691" s="15"/>
      <c r="F691" s="15"/>
      <c r="G691" s="15"/>
      <c r="H691" s="15"/>
      <c r="I691" s="16"/>
      <c r="V691" s="8">
        <f t="shared" si="76"/>
        <v>0</v>
      </c>
      <c r="W691" s="1" t="str">
        <f t="shared" si="77"/>
        <v/>
      </c>
    </row>
    <row r="692" spans="1:23" x14ac:dyDescent="0.3">
      <c r="A692" s="94"/>
      <c r="B692" s="15"/>
      <c r="C692" s="15"/>
      <c r="D692" s="15"/>
      <c r="E692" s="15"/>
      <c r="F692" s="15"/>
      <c r="G692" s="15"/>
      <c r="H692" s="15"/>
      <c r="I692" s="16"/>
      <c r="V692" s="8">
        <f t="shared" si="76"/>
        <v>0</v>
      </c>
      <c r="W692" s="1" t="str">
        <f t="shared" si="77"/>
        <v/>
      </c>
    </row>
    <row r="693" spans="1:23" x14ac:dyDescent="0.3">
      <c r="A693" s="94"/>
      <c r="B693" s="15"/>
      <c r="C693" s="15"/>
      <c r="D693" s="15"/>
      <c r="E693" s="15"/>
      <c r="F693" s="15"/>
      <c r="G693" s="15"/>
      <c r="H693" s="15"/>
      <c r="I693" s="16"/>
      <c r="V693" s="8">
        <f t="shared" si="76"/>
        <v>0</v>
      </c>
      <c r="W693" s="1" t="str">
        <f t="shared" si="77"/>
        <v/>
      </c>
    </row>
    <row r="694" spans="1:23" x14ac:dyDescent="0.3">
      <c r="A694" s="94"/>
      <c r="B694" s="15"/>
      <c r="C694" s="15"/>
      <c r="D694" s="15"/>
      <c r="E694" s="15"/>
      <c r="F694" s="15"/>
      <c r="G694" s="15"/>
      <c r="H694" s="15"/>
      <c r="I694" s="16"/>
      <c r="V694" s="8">
        <f t="shared" si="76"/>
        <v>0</v>
      </c>
      <c r="W694" s="1" t="str">
        <f t="shared" si="77"/>
        <v/>
      </c>
    </row>
    <row r="695" spans="1:23" x14ac:dyDescent="0.3">
      <c r="A695" s="94"/>
      <c r="B695" s="15"/>
      <c r="C695" s="15"/>
      <c r="D695" s="15"/>
      <c r="E695" s="15"/>
      <c r="F695" s="15"/>
      <c r="G695" s="15"/>
      <c r="H695" s="15"/>
      <c r="I695" s="16"/>
      <c r="V695" s="8">
        <f t="shared" si="76"/>
        <v>0</v>
      </c>
      <c r="W695" s="1" t="str">
        <f t="shared" si="77"/>
        <v/>
      </c>
    </row>
    <row r="696" spans="1:23" x14ac:dyDescent="0.3">
      <c r="A696" s="94"/>
      <c r="B696" s="15"/>
      <c r="C696" s="15"/>
      <c r="D696" s="15"/>
      <c r="E696" s="15"/>
      <c r="F696" s="15"/>
      <c r="G696" s="15"/>
      <c r="H696" s="15"/>
      <c r="I696" s="16"/>
      <c r="V696" s="8">
        <f t="shared" si="76"/>
        <v>0</v>
      </c>
      <c r="W696" s="1" t="str">
        <f t="shared" si="77"/>
        <v/>
      </c>
    </row>
    <row r="697" spans="1:23" x14ac:dyDescent="0.3">
      <c r="A697" s="94"/>
      <c r="B697" s="15"/>
      <c r="C697" s="15"/>
      <c r="D697" s="15"/>
      <c r="E697" s="15"/>
      <c r="F697" s="15"/>
      <c r="G697" s="15"/>
      <c r="H697" s="15"/>
      <c r="I697" s="16"/>
      <c r="V697" s="8">
        <f t="shared" si="76"/>
        <v>0</v>
      </c>
      <c r="W697" s="1" t="str">
        <f t="shared" si="77"/>
        <v/>
      </c>
    </row>
    <row r="698" spans="1:23" x14ac:dyDescent="0.3">
      <c r="A698" s="94"/>
      <c r="B698" s="15"/>
      <c r="C698" s="15"/>
      <c r="D698" s="15"/>
      <c r="E698" s="15"/>
      <c r="F698" s="15"/>
      <c r="G698" s="15"/>
      <c r="H698" s="15"/>
      <c r="I698" s="16"/>
      <c r="V698" s="8">
        <f t="shared" si="76"/>
        <v>0</v>
      </c>
      <c r="W698" s="1" t="str">
        <f t="shared" si="77"/>
        <v/>
      </c>
    </row>
    <row r="699" spans="1:23" x14ac:dyDescent="0.3">
      <c r="A699" s="94"/>
      <c r="B699" s="15"/>
      <c r="C699" s="15"/>
      <c r="D699" s="15"/>
      <c r="E699" s="15"/>
      <c r="F699" s="15"/>
      <c r="G699" s="15"/>
      <c r="H699" s="15"/>
      <c r="I699" s="16"/>
      <c r="V699" s="8">
        <f t="shared" si="76"/>
        <v>0</v>
      </c>
      <c r="W699" s="1" t="str">
        <f t="shared" si="77"/>
        <v/>
      </c>
    </row>
    <row r="700" spans="1:23" x14ac:dyDescent="0.3">
      <c r="A700" s="94"/>
      <c r="B700" s="15"/>
      <c r="C700" s="15"/>
      <c r="D700" s="15"/>
      <c r="E700" s="15"/>
      <c r="F700" s="15"/>
      <c r="G700" s="15"/>
      <c r="H700" s="15"/>
      <c r="I700" s="16"/>
      <c r="V700" s="8">
        <f t="shared" si="76"/>
        <v>0</v>
      </c>
      <c r="W700" s="1" t="str">
        <f t="shared" si="77"/>
        <v/>
      </c>
    </row>
    <row r="701" spans="1:23" x14ac:dyDescent="0.3">
      <c r="A701" s="94"/>
      <c r="B701" s="15"/>
      <c r="C701" s="15"/>
      <c r="D701" s="15"/>
      <c r="E701" s="15"/>
      <c r="F701" s="15"/>
      <c r="G701" s="15"/>
      <c r="H701" s="15"/>
      <c r="I701" s="16"/>
      <c r="V701" s="8">
        <f t="shared" si="76"/>
        <v>0</v>
      </c>
      <c r="W701" s="1" t="str">
        <f t="shared" si="77"/>
        <v/>
      </c>
    </row>
    <row r="702" spans="1:23" x14ac:dyDescent="0.3">
      <c r="A702" s="94"/>
      <c r="B702" s="15"/>
      <c r="C702" s="15"/>
      <c r="D702" s="15"/>
      <c r="E702" s="15"/>
      <c r="F702" s="15"/>
      <c r="G702" s="15"/>
      <c r="H702" s="15"/>
      <c r="I702" s="16"/>
      <c r="V702" s="8">
        <f t="shared" si="76"/>
        <v>0</v>
      </c>
      <c r="W702" s="1" t="str">
        <f t="shared" si="77"/>
        <v/>
      </c>
    </row>
    <row r="703" spans="1:23" x14ac:dyDescent="0.3">
      <c r="A703" s="94"/>
      <c r="B703" s="15"/>
      <c r="C703" s="15"/>
      <c r="D703" s="15"/>
      <c r="E703" s="15"/>
      <c r="F703" s="15"/>
      <c r="G703" s="15"/>
      <c r="H703" s="15"/>
      <c r="I703" s="16"/>
      <c r="V703" s="8">
        <f t="shared" si="76"/>
        <v>0</v>
      </c>
      <c r="W703" s="1" t="str">
        <f t="shared" si="77"/>
        <v/>
      </c>
    </row>
    <row r="704" spans="1:23" x14ac:dyDescent="0.3">
      <c r="A704" s="94"/>
      <c r="B704" s="15"/>
      <c r="C704" s="15"/>
      <c r="D704" s="15"/>
      <c r="E704" s="15"/>
      <c r="F704" s="15"/>
      <c r="G704" s="15"/>
      <c r="H704" s="15"/>
      <c r="I704" s="16"/>
      <c r="V704" s="8">
        <f t="shared" si="76"/>
        <v>0</v>
      </c>
      <c r="W704" s="1" t="str">
        <f t="shared" si="77"/>
        <v/>
      </c>
    </row>
    <row r="705" spans="1:23" x14ac:dyDescent="0.3">
      <c r="A705" s="94"/>
      <c r="B705" s="15"/>
      <c r="C705" s="15"/>
      <c r="D705" s="15"/>
      <c r="E705" s="15"/>
      <c r="F705" s="15"/>
      <c r="G705" s="15"/>
      <c r="H705" s="15"/>
      <c r="I705" s="16"/>
      <c r="V705" s="8">
        <f t="shared" si="76"/>
        <v>0</v>
      </c>
      <c r="W705" s="1" t="str">
        <f t="shared" si="77"/>
        <v/>
      </c>
    </row>
    <row r="706" spans="1:23" x14ac:dyDescent="0.3">
      <c r="A706" s="94"/>
      <c r="B706" s="15"/>
      <c r="C706" s="15"/>
      <c r="D706" s="15"/>
      <c r="E706" s="15"/>
      <c r="F706" s="15"/>
      <c r="G706" s="15"/>
      <c r="H706" s="15"/>
      <c r="I706" s="16"/>
      <c r="V706" s="8">
        <f t="shared" si="76"/>
        <v>0</v>
      </c>
      <c r="W706" s="1" t="str">
        <f t="shared" si="77"/>
        <v/>
      </c>
    </row>
    <row r="707" spans="1:23" x14ac:dyDescent="0.3">
      <c r="A707" s="94"/>
      <c r="B707" s="15"/>
      <c r="C707" s="15"/>
      <c r="D707" s="15"/>
      <c r="E707" s="15"/>
      <c r="F707" s="15"/>
      <c r="G707" s="15"/>
      <c r="H707" s="15"/>
      <c r="I707" s="16"/>
      <c r="V707" s="8">
        <f t="shared" si="76"/>
        <v>0</v>
      </c>
      <c r="W707" s="1" t="str">
        <f t="shared" si="77"/>
        <v/>
      </c>
    </row>
    <row r="708" spans="1:23" x14ac:dyDescent="0.3">
      <c r="A708" s="94"/>
      <c r="B708" s="15"/>
      <c r="C708" s="15"/>
      <c r="D708" s="15"/>
      <c r="E708" s="15"/>
      <c r="F708" s="15"/>
      <c r="G708" s="15"/>
      <c r="H708" s="15"/>
      <c r="I708" s="16"/>
      <c r="V708" s="8">
        <f t="shared" si="76"/>
        <v>0</v>
      </c>
      <c r="W708" s="1" t="str">
        <f t="shared" si="77"/>
        <v/>
      </c>
    </row>
    <row r="709" spans="1:23" x14ac:dyDescent="0.3">
      <c r="A709" s="94"/>
      <c r="B709" s="15"/>
      <c r="C709" s="15"/>
      <c r="D709" s="15"/>
      <c r="E709" s="15"/>
      <c r="F709" s="15"/>
      <c r="G709" s="15"/>
      <c r="H709" s="15"/>
      <c r="I709" s="16"/>
      <c r="V709" s="8">
        <f t="shared" si="76"/>
        <v>0</v>
      </c>
      <c r="W709" s="1" t="str">
        <f t="shared" si="77"/>
        <v/>
      </c>
    </row>
    <row r="710" spans="1:23" x14ac:dyDescent="0.3">
      <c r="A710" s="94"/>
      <c r="B710" s="15"/>
      <c r="C710" s="15"/>
      <c r="D710" s="15"/>
      <c r="E710" s="15"/>
      <c r="F710" s="15"/>
      <c r="G710" s="15"/>
      <c r="H710" s="15"/>
      <c r="I710" s="16"/>
      <c r="V710" s="8">
        <f t="shared" si="76"/>
        <v>0</v>
      </c>
      <c r="W710" s="1" t="str">
        <f t="shared" si="77"/>
        <v/>
      </c>
    </row>
    <row r="711" spans="1:23" x14ac:dyDescent="0.3">
      <c r="A711" s="94"/>
      <c r="B711" s="15"/>
      <c r="C711" s="15"/>
      <c r="D711" s="15"/>
      <c r="E711" s="15"/>
      <c r="F711" s="15"/>
      <c r="G711" s="15"/>
      <c r="H711" s="15"/>
      <c r="I711" s="16"/>
      <c r="V711" s="8">
        <f t="shared" si="76"/>
        <v>0</v>
      </c>
      <c r="W711" s="1" t="str">
        <f t="shared" si="77"/>
        <v/>
      </c>
    </row>
    <row r="712" spans="1:23" x14ac:dyDescent="0.3">
      <c r="A712" s="94"/>
      <c r="B712" s="15"/>
      <c r="C712" s="15"/>
      <c r="D712" s="15"/>
      <c r="E712" s="15"/>
      <c r="F712" s="15"/>
      <c r="G712" s="15"/>
      <c r="H712" s="15"/>
      <c r="I712" s="16"/>
      <c r="V712" s="8">
        <f t="shared" si="76"/>
        <v>0</v>
      </c>
      <c r="W712" s="1" t="str">
        <f t="shared" si="77"/>
        <v/>
      </c>
    </row>
    <row r="713" spans="1:23" x14ac:dyDescent="0.3">
      <c r="A713" s="94"/>
      <c r="B713" s="15"/>
      <c r="C713" s="15"/>
      <c r="D713" s="15"/>
      <c r="E713" s="15"/>
      <c r="F713" s="15"/>
      <c r="G713" s="15"/>
      <c r="H713" s="15"/>
      <c r="I713" s="16"/>
      <c r="V713" s="8">
        <f t="shared" si="76"/>
        <v>0</v>
      </c>
      <c r="W713" s="1" t="str">
        <f t="shared" si="77"/>
        <v/>
      </c>
    </row>
    <row r="714" spans="1:23" x14ac:dyDescent="0.3">
      <c r="A714" s="94"/>
      <c r="B714" s="15"/>
      <c r="C714" s="15"/>
      <c r="D714" s="15"/>
      <c r="E714" s="15"/>
      <c r="F714" s="15"/>
      <c r="G714" s="15"/>
      <c r="H714" s="15"/>
      <c r="I714" s="16"/>
      <c r="V714" s="8">
        <f t="shared" ref="V714:V777" si="78">IF(A714&lt;&gt;"",MIN(H714,B714-D714),0)</f>
        <v>0</v>
      </c>
      <c r="W714" s="1" t="str">
        <f t="shared" ref="W714:W777" si="79">IF(A714&lt;&gt;"",1,"")</f>
        <v/>
      </c>
    </row>
    <row r="715" spans="1:23" x14ac:dyDescent="0.3">
      <c r="A715" s="94"/>
      <c r="B715" s="15"/>
      <c r="C715" s="15"/>
      <c r="D715" s="15"/>
      <c r="E715" s="15"/>
      <c r="F715" s="15"/>
      <c r="G715" s="15"/>
      <c r="H715" s="15"/>
      <c r="I715" s="16"/>
      <c r="V715" s="8">
        <f t="shared" si="78"/>
        <v>0</v>
      </c>
      <c r="W715" s="1" t="str">
        <f t="shared" si="79"/>
        <v/>
      </c>
    </row>
    <row r="716" spans="1:23" x14ac:dyDescent="0.3">
      <c r="A716" s="94"/>
      <c r="B716" s="15"/>
      <c r="C716" s="15"/>
      <c r="D716" s="15"/>
      <c r="E716" s="15"/>
      <c r="F716" s="15"/>
      <c r="G716" s="15"/>
      <c r="H716" s="15"/>
      <c r="I716" s="16"/>
      <c r="V716" s="8">
        <f t="shared" si="78"/>
        <v>0</v>
      </c>
      <c r="W716" s="1" t="str">
        <f t="shared" si="79"/>
        <v/>
      </c>
    </row>
    <row r="717" spans="1:23" x14ac:dyDescent="0.3">
      <c r="A717" s="94"/>
      <c r="B717" s="15"/>
      <c r="C717" s="15"/>
      <c r="D717" s="15"/>
      <c r="E717" s="15"/>
      <c r="F717" s="15"/>
      <c r="G717" s="15"/>
      <c r="H717" s="15"/>
      <c r="I717" s="16"/>
      <c r="V717" s="8">
        <f t="shared" si="78"/>
        <v>0</v>
      </c>
      <c r="W717" s="1" t="str">
        <f t="shared" si="79"/>
        <v/>
      </c>
    </row>
    <row r="718" spans="1:23" x14ac:dyDescent="0.3">
      <c r="A718" s="94"/>
      <c r="B718" s="15"/>
      <c r="C718" s="15"/>
      <c r="D718" s="15"/>
      <c r="E718" s="15"/>
      <c r="F718" s="15"/>
      <c r="G718" s="15"/>
      <c r="H718" s="15"/>
      <c r="I718" s="16"/>
      <c r="V718" s="8">
        <f t="shared" si="78"/>
        <v>0</v>
      </c>
      <c r="W718" s="1" t="str">
        <f t="shared" si="79"/>
        <v/>
      </c>
    </row>
    <row r="719" spans="1:23" x14ac:dyDescent="0.3">
      <c r="A719" s="94"/>
      <c r="B719" s="15"/>
      <c r="C719" s="15"/>
      <c r="D719" s="15"/>
      <c r="E719" s="15"/>
      <c r="F719" s="15"/>
      <c r="G719" s="15"/>
      <c r="H719" s="15"/>
      <c r="I719" s="16"/>
      <c r="V719" s="8">
        <f t="shared" si="78"/>
        <v>0</v>
      </c>
      <c r="W719" s="1" t="str">
        <f t="shared" si="79"/>
        <v/>
      </c>
    </row>
    <row r="720" spans="1:23" x14ac:dyDescent="0.3">
      <c r="A720" s="94"/>
      <c r="B720" s="15"/>
      <c r="C720" s="15"/>
      <c r="D720" s="15"/>
      <c r="E720" s="15"/>
      <c r="F720" s="15"/>
      <c r="G720" s="15"/>
      <c r="H720" s="15"/>
      <c r="I720" s="16"/>
      <c r="V720" s="8">
        <f t="shared" si="78"/>
        <v>0</v>
      </c>
      <c r="W720" s="1" t="str">
        <f t="shared" si="79"/>
        <v/>
      </c>
    </row>
    <row r="721" spans="1:23" x14ac:dyDescent="0.3">
      <c r="A721" s="94"/>
      <c r="B721" s="15"/>
      <c r="C721" s="15"/>
      <c r="D721" s="15"/>
      <c r="E721" s="15"/>
      <c r="F721" s="15"/>
      <c r="G721" s="15"/>
      <c r="H721" s="15"/>
      <c r="I721" s="16"/>
      <c r="V721" s="8">
        <f t="shared" si="78"/>
        <v>0</v>
      </c>
      <c r="W721" s="1" t="str">
        <f t="shared" si="79"/>
        <v/>
      </c>
    </row>
    <row r="722" spans="1:23" x14ac:dyDescent="0.3">
      <c r="A722" s="94"/>
      <c r="B722" s="15"/>
      <c r="C722" s="15"/>
      <c r="D722" s="15"/>
      <c r="E722" s="15"/>
      <c r="F722" s="15"/>
      <c r="G722" s="15"/>
      <c r="H722" s="15"/>
      <c r="I722" s="16"/>
      <c r="V722" s="8">
        <f t="shared" si="78"/>
        <v>0</v>
      </c>
      <c r="W722" s="1" t="str">
        <f t="shared" si="79"/>
        <v/>
      </c>
    </row>
    <row r="723" spans="1:23" x14ac:dyDescent="0.3">
      <c r="A723" s="94"/>
      <c r="B723" s="15"/>
      <c r="C723" s="15"/>
      <c r="D723" s="15"/>
      <c r="E723" s="15"/>
      <c r="F723" s="15"/>
      <c r="G723" s="15"/>
      <c r="H723" s="15"/>
      <c r="I723" s="16"/>
      <c r="V723" s="8">
        <f t="shared" si="78"/>
        <v>0</v>
      </c>
      <c r="W723" s="1" t="str">
        <f t="shared" si="79"/>
        <v/>
      </c>
    </row>
    <row r="724" spans="1:23" x14ac:dyDescent="0.3">
      <c r="A724" s="94"/>
      <c r="B724" s="15"/>
      <c r="C724" s="15"/>
      <c r="D724" s="15"/>
      <c r="E724" s="15"/>
      <c r="F724" s="15"/>
      <c r="G724" s="15"/>
      <c r="H724" s="15"/>
      <c r="I724" s="16"/>
      <c r="V724" s="8">
        <f t="shared" si="78"/>
        <v>0</v>
      </c>
      <c r="W724" s="1" t="str">
        <f t="shared" si="79"/>
        <v/>
      </c>
    </row>
    <row r="725" spans="1:23" x14ac:dyDescent="0.3">
      <c r="A725" s="94"/>
      <c r="B725" s="15"/>
      <c r="C725" s="15"/>
      <c r="D725" s="15"/>
      <c r="E725" s="15"/>
      <c r="F725" s="15"/>
      <c r="G725" s="15"/>
      <c r="H725" s="15"/>
      <c r="I725" s="16"/>
      <c r="V725" s="8">
        <f t="shared" si="78"/>
        <v>0</v>
      </c>
      <c r="W725" s="1" t="str">
        <f t="shared" si="79"/>
        <v/>
      </c>
    </row>
    <row r="726" spans="1:23" x14ac:dyDescent="0.3">
      <c r="A726" s="94"/>
      <c r="B726" s="15"/>
      <c r="C726" s="15"/>
      <c r="D726" s="15"/>
      <c r="E726" s="15"/>
      <c r="F726" s="15"/>
      <c r="G726" s="15"/>
      <c r="H726" s="15"/>
      <c r="I726" s="16"/>
      <c r="V726" s="8">
        <f t="shared" si="78"/>
        <v>0</v>
      </c>
      <c r="W726" s="1" t="str">
        <f t="shared" si="79"/>
        <v/>
      </c>
    </row>
    <row r="727" spans="1:23" x14ac:dyDescent="0.3">
      <c r="A727" s="94"/>
      <c r="B727" s="15"/>
      <c r="C727" s="15"/>
      <c r="D727" s="15"/>
      <c r="E727" s="15"/>
      <c r="F727" s="15"/>
      <c r="G727" s="15"/>
      <c r="H727" s="15"/>
      <c r="I727" s="16"/>
      <c r="V727" s="8">
        <f t="shared" si="78"/>
        <v>0</v>
      </c>
      <c r="W727" s="1" t="str">
        <f t="shared" si="79"/>
        <v/>
      </c>
    </row>
    <row r="728" spans="1:23" x14ac:dyDescent="0.3">
      <c r="A728" s="94"/>
      <c r="B728" s="15"/>
      <c r="C728" s="15"/>
      <c r="D728" s="15"/>
      <c r="E728" s="15"/>
      <c r="F728" s="15"/>
      <c r="G728" s="15"/>
      <c r="H728" s="15"/>
      <c r="I728" s="16"/>
      <c r="V728" s="8">
        <f t="shared" si="78"/>
        <v>0</v>
      </c>
      <c r="W728" s="1" t="str">
        <f t="shared" si="79"/>
        <v/>
      </c>
    </row>
    <row r="729" spans="1:23" x14ac:dyDescent="0.3">
      <c r="A729" s="94"/>
      <c r="B729" s="15"/>
      <c r="C729" s="15"/>
      <c r="D729" s="15"/>
      <c r="E729" s="15"/>
      <c r="F729" s="15"/>
      <c r="G729" s="15"/>
      <c r="H729" s="15"/>
      <c r="I729" s="16"/>
      <c r="V729" s="8">
        <f t="shared" si="78"/>
        <v>0</v>
      </c>
      <c r="W729" s="1" t="str">
        <f t="shared" si="79"/>
        <v/>
      </c>
    </row>
    <row r="730" spans="1:23" x14ac:dyDescent="0.3">
      <c r="A730" s="94"/>
      <c r="B730" s="15"/>
      <c r="C730" s="15"/>
      <c r="D730" s="15"/>
      <c r="E730" s="15"/>
      <c r="F730" s="15"/>
      <c r="G730" s="15"/>
      <c r="H730" s="15"/>
      <c r="I730" s="16"/>
      <c r="V730" s="8">
        <f t="shared" si="78"/>
        <v>0</v>
      </c>
      <c r="W730" s="1" t="str">
        <f t="shared" si="79"/>
        <v/>
      </c>
    </row>
    <row r="731" spans="1:23" x14ac:dyDescent="0.3">
      <c r="A731" s="94"/>
      <c r="B731" s="15"/>
      <c r="C731" s="15"/>
      <c r="D731" s="15"/>
      <c r="E731" s="15"/>
      <c r="F731" s="15"/>
      <c r="G731" s="15"/>
      <c r="H731" s="15"/>
      <c r="I731" s="16"/>
      <c r="V731" s="8">
        <f t="shared" si="78"/>
        <v>0</v>
      </c>
      <c r="W731" s="1" t="str">
        <f t="shared" si="79"/>
        <v/>
      </c>
    </row>
    <row r="732" spans="1:23" x14ac:dyDescent="0.3">
      <c r="A732" s="94"/>
      <c r="B732" s="15"/>
      <c r="C732" s="15"/>
      <c r="D732" s="15"/>
      <c r="E732" s="15"/>
      <c r="F732" s="15"/>
      <c r="G732" s="15"/>
      <c r="H732" s="15"/>
      <c r="I732" s="16"/>
      <c r="V732" s="8">
        <f t="shared" si="78"/>
        <v>0</v>
      </c>
      <c r="W732" s="1" t="str">
        <f t="shared" si="79"/>
        <v/>
      </c>
    </row>
    <row r="733" spans="1:23" x14ac:dyDescent="0.3">
      <c r="A733" s="94"/>
      <c r="B733" s="15"/>
      <c r="C733" s="15"/>
      <c r="D733" s="15"/>
      <c r="E733" s="15"/>
      <c r="F733" s="15"/>
      <c r="G733" s="15"/>
      <c r="H733" s="15"/>
      <c r="I733" s="16"/>
      <c r="V733" s="8">
        <f t="shared" si="78"/>
        <v>0</v>
      </c>
      <c r="W733" s="1" t="str">
        <f t="shared" si="79"/>
        <v/>
      </c>
    </row>
    <row r="734" spans="1:23" x14ac:dyDescent="0.3">
      <c r="A734" s="94"/>
      <c r="B734" s="15"/>
      <c r="C734" s="15"/>
      <c r="D734" s="15"/>
      <c r="E734" s="15"/>
      <c r="F734" s="15"/>
      <c r="G734" s="15"/>
      <c r="H734" s="15"/>
      <c r="I734" s="16"/>
      <c r="V734" s="8">
        <f t="shared" si="78"/>
        <v>0</v>
      </c>
      <c r="W734" s="1" t="str">
        <f t="shared" si="79"/>
        <v/>
      </c>
    </row>
    <row r="735" spans="1:23" x14ac:dyDescent="0.3">
      <c r="A735" s="94"/>
      <c r="B735" s="15"/>
      <c r="C735" s="15"/>
      <c r="D735" s="15"/>
      <c r="E735" s="15"/>
      <c r="F735" s="15"/>
      <c r="G735" s="15"/>
      <c r="H735" s="15"/>
      <c r="I735" s="16"/>
      <c r="V735" s="8">
        <f t="shared" si="78"/>
        <v>0</v>
      </c>
      <c r="W735" s="1" t="str">
        <f t="shared" si="79"/>
        <v/>
      </c>
    </row>
    <row r="736" spans="1:23" x14ac:dyDescent="0.3">
      <c r="A736" s="94"/>
      <c r="B736" s="15"/>
      <c r="C736" s="15"/>
      <c r="D736" s="15"/>
      <c r="E736" s="15"/>
      <c r="F736" s="15"/>
      <c r="G736" s="15"/>
      <c r="H736" s="15"/>
      <c r="I736" s="16"/>
      <c r="V736" s="8">
        <f t="shared" si="78"/>
        <v>0</v>
      </c>
      <c r="W736" s="1" t="str">
        <f t="shared" si="79"/>
        <v/>
      </c>
    </row>
    <row r="737" spans="1:23" x14ac:dyDescent="0.3">
      <c r="A737" s="94"/>
      <c r="B737" s="15"/>
      <c r="C737" s="15"/>
      <c r="D737" s="15"/>
      <c r="E737" s="15"/>
      <c r="F737" s="15"/>
      <c r="G737" s="15"/>
      <c r="H737" s="15"/>
      <c r="I737" s="16"/>
      <c r="V737" s="8">
        <f t="shared" si="78"/>
        <v>0</v>
      </c>
      <c r="W737" s="1" t="str">
        <f t="shared" si="79"/>
        <v/>
      </c>
    </row>
    <row r="738" spans="1:23" x14ac:dyDescent="0.3">
      <c r="A738" s="94"/>
      <c r="B738" s="15"/>
      <c r="C738" s="15"/>
      <c r="D738" s="15"/>
      <c r="E738" s="15"/>
      <c r="F738" s="15"/>
      <c r="G738" s="15"/>
      <c r="H738" s="15"/>
      <c r="I738" s="16"/>
      <c r="V738" s="8">
        <f t="shared" si="78"/>
        <v>0</v>
      </c>
      <c r="W738" s="1" t="str">
        <f t="shared" si="79"/>
        <v/>
      </c>
    </row>
    <row r="739" spans="1:23" x14ac:dyDescent="0.3">
      <c r="A739" s="94"/>
      <c r="B739" s="15"/>
      <c r="C739" s="15"/>
      <c r="D739" s="15"/>
      <c r="E739" s="15"/>
      <c r="F739" s="15"/>
      <c r="G739" s="15"/>
      <c r="H739" s="15"/>
      <c r="I739" s="16"/>
      <c r="V739" s="8">
        <f t="shared" si="78"/>
        <v>0</v>
      </c>
      <c r="W739" s="1" t="str">
        <f t="shared" si="79"/>
        <v/>
      </c>
    </row>
    <row r="740" spans="1:23" x14ac:dyDescent="0.3">
      <c r="A740" s="94"/>
      <c r="B740" s="15"/>
      <c r="C740" s="15"/>
      <c r="D740" s="15"/>
      <c r="E740" s="15"/>
      <c r="F740" s="15"/>
      <c r="G740" s="15"/>
      <c r="H740" s="15"/>
      <c r="I740" s="16"/>
      <c r="V740" s="8">
        <f t="shared" si="78"/>
        <v>0</v>
      </c>
      <c r="W740" s="1" t="str">
        <f t="shared" si="79"/>
        <v/>
      </c>
    </row>
    <row r="741" spans="1:23" x14ac:dyDescent="0.3">
      <c r="A741" s="94"/>
      <c r="B741" s="15"/>
      <c r="C741" s="15"/>
      <c r="D741" s="15"/>
      <c r="E741" s="15"/>
      <c r="F741" s="15"/>
      <c r="G741" s="15"/>
      <c r="H741" s="15"/>
      <c r="I741" s="16"/>
      <c r="V741" s="8">
        <f t="shared" si="78"/>
        <v>0</v>
      </c>
      <c r="W741" s="1" t="str">
        <f t="shared" si="79"/>
        <v/>
      </c>
    </row>
    <row r="742" spans="1:23" x14ac:dyDescent="0.3">
      <c r="A742" s="94"/>
      <c r="B742" s="15"/>
      <c r="C742" s="15"/>
      <c r="D742" s="15"/>
      <c r="E742" s="15"/>
      <c r="F742" s="15"/>
      <c r="G742" s="15"/>
      <c r="H742" s="15"/>
      <c r="I742" s="16"/>
      <c r="V742" s="8">
        <f t="shared" si="78"/>
        <v>0</v>
      </c>
      <c r="W742" s="1" t="str">
        <f t="shared" si="79"/>
        <v/>
      </c>
    </row>
    <row r="743" spans="1:23" x14ac:dyDescent="0.3">
      <c r="A743" s="94"/>
      <c r="B743" s="15"/>
      <c r="C743" s="15"/>
      <c r="D743" s="15"/>
      <c r="E743" s="15"/>
      <c r="F743" s="15"/>
      <c r="G743" s="15"/>
      <c r="H743" s="15"/>
      <c r="I743" s="16"/>
      <c r="V743" s="8">
        <f t="shared" si="78"/>
        <v>0</v>
      </c>
      <c r="W743" s="1" t="str">
        <f t="shared" si="79"/>
        <v/>
      </c>
    </row>
    <row r="744" spans="1:23" x14ac:dyDescent="0.3">
      <c r="A744" s="94"/>
      <c r="B744" s="15"/>
      <c r="C744" s="15"/>
      <c r="D744" s="15"/>
      <c r="E744" s="15"/>
      <c r="F744" s="15"/>
      <c r="G744" s="15"/>
      <c r="H744" s="15"/>
      <c r="I744" s="16"/>
      <c r="V744" s="8">
        <f t="shared" si="78"/>
        <v>0</v>
      </c>
      <c r="W744" s="1" t="str">
        <f t="shared" si="79"/>
        <v/>
      </c>
    </row>
    <row r="745" spans="1:23" x14ac:dyDescent="0.3">
      <c r="A745" s="94"/>
      <c r="B745" s="15"/>
      <c r="C745" s="15"/>
      <c r="D745" s="15"/>
      <c r="E745" s="15"/>
      <c r="F745" s="15"/>
      <c r="G745" s="15"/>
      <c r="H745" s="15"/>
      <c r="I745" s="16"/>
      <c r="V745" s="8">
        <f t="shared" si="78"/>
        <v>0</v>
      </c>
      <c r="W745" s="1" t="str">
        <f t="shared" si="79"/>
        <v/>
      </c>
    </row>
    <row r="746" spans="1:23" x14ac:dyDescent="0.3">
      <c r="A746" s="94"/>
      <c r="B746" s="15"/>
      <c r="C746" s="15"/>
      <c r="D746" s="15"/>
      <c r="E746" s="15"/>
      <c r="F746" s="15"/>
      <c r="G746" s="15"/>
      <c r="H746" s="15"/>
      <c r="I746" s="16"/>
      <c r="V746" s="8">
        <f t="shared" si="78"/>
        <v>0</v>
      </c>
      <c r="W746" s="1" t="str">
        <f t="shared" si="79"/>
        <v/>
      </c>
    </row>
    <row r="747" spans="1:23" x14ac:dyDescent="0.3">
      <c r="A747" s="94"/>
      <c r="B747" s="15"/>
      <c r="C747" s="15"/>
      <c r="D747" s="15"/>
      <c r="E747" s="15"/>
      <c r="F747" s="15"/>
      <c r="G747" s="15"/>
      <c r="H747" s="15"/>
      <c r="I747" s="16"/>
      <c r="V747" s="8">
        <f t="shared" si="78"/>
        <v>0</v>
      </c>
      <c r="W747" s="1" t="str">
        <f t="shared" si="79"/>
        <v/>
      </c>
    </row>
    <row r="748" spans="1:23" x14ac:dyDescent="0.3">
      <c r="A748" s="94"/>
      <c r="B748" s="15"/>
      <c r="C748" s="15"/>
      <c r="D748" s="15"/>
      <c r="E748" s="15"/>
      <c r="F748" s="15"/>
      <c r="G748" s="15"/>
      <c r="H748" s="15"/>
      <c r="I748" s="16"/>
      <c r="V748" s="8">
        <f t="shared" si="78"/>
        <v>0</v>
      </c>
      <c r="W748" s="1" t="str">
        <f t="shared" si="79"/>
        <v/>
      </c>
    </row>
    <row r="749" spans="1:23" x14ac:dyDescent="0.3">
      <c r="A749" s="94"/>
      <c r="B749" s="15"/>
      <c r="C749" s="15"/>
      <c r="D749" s="15"/>
      <c r="E749" s="15"/>
      <c r="F749" s="15"/>
      <c r="G749" s="15"/>
      <c r="H749" s="15"/>
      <c r="I749" s="16"/>
      <c r="V749" s="8">
        <f t="shared" si="78"/>
        <v>0</v>
      </c>
      <c r="W749" s="1" t="str">
        <f t="shared" si="79"/>
        <v/>
      </c>
    </row>
    <row r="750" spans="1:23" x14ac:dyDescent="0.3">
      <c r="A750" s="94"/>
      <c r="B750" s="15"/>
      <c r="C750" s="15"/>
      <c r="D750" s="15"/>
      <c r="E750" s="15"/>
      <c r="F750" s="15"/>
      <c r="G750" s="15"/>
      <c r="H750" s="15"/>
      <c r="I750" s="16"/>
      <c r="V750" s="8">
        <f t="shared" si="78"/>
        <v>0</v>
      </c>
      <c r="W750" s="1" t="str">
        <f t="shared" si="79"/>
        <v/>
      </c>
    </row>
    <row r="751" spans="1:23" x14ac:dyDescent="0.3">
      <c r="A751" s="94"/>
      <c r="B751" s="15"/>
      <c r="C751" s="15"/>
      <c r="D751" s="15"/>
      <c r="E751" s="15"/>
      <c r="F751" s="15"/>
      <c r="G751" s="15"/>
      <c r="H751" s="15"/>
      <c r="I751" s="16"/>
      <c r="V751" s="8">
        <f t="shared" si="78"/>
        <v>0</v>
      </c>
      <c r="W751" s="1" t="str">
        <f t="shared" si="79"/>
        <v/>
      </c>
    </row>
    <row r="752" spans="1:23" x14ac:dyDescent="0.3">
      <c r="A752" s="94"/>
      <c r="B752" s="15"/>
      <c r="C752" s="15"/>
      <c r="D752" s="15"/>
      <c r="E752" s="15"/>
      <c r="F752" s="15"/>
      <c r="G752" s="15"/>
      <c r="H752" s="15"/>
      <c r="I752" s="16"/>
      <c r="V752" s="8">
        <f t="shared" si="78"/>
        <v>0</v>
      </c>
      <c r="W752" s="1" t="str">
        <f t="shared" si="79"/>
        <v/>
      </c>
    </row>
    <row r="753" spans="1:23" x14ac:dyDescent="0.3">
      <c r="A753" s="94"/>
      <c r="B753" s="15"/>
      <c r="C753" s="15"/>
      <c r="D753" s="15"/>
      <c r="E753" s="15"/>
      <c r="F753" s="15"/>
      <c r="G753" s="15"/>
      <c r="H753" s="15"/>
      <c r="I753" s="16"/>
      <c r="V753" s="8">
        <f t="shared" si="78"/>
        <v>0</v>
      </c>
      <c r="W753" s="1" t="str">
        <f t="shared" si="79"/>
        <v/>
      </c>
    </row>
    <row r="754" spans="1:23" x14ac:dyDescent="0.3">
      <c r="A754" s="94"/>
      <c r="B754" s="15"/>
      <c r="C754" s="15"/>
      <c r="D754" s="15"/>
      <c r="E754" s="15"/>
      <c r="F754" s="15"/>
      <c r="G754" s="15"/>
      <c r="H754" s="15"/>
      <c r="I754" s="16"/>
      <c r="V754" s="8">
        <f t="shared" si="78"/>
        <v>0</v>
      </c>
      <c r="W754" s="1" t="str">
        <f t="shared" si="79"/>
        <v/>
      </c>
    </row>
    <row r="755" spans="1:23" x14ac:dyDescent="0.3">
      <c r="A755" s="94"/>
      <c r="B755" s="15"/>
      <c r="C755" s="15"/>
      <c r="D755" s="15"/>
      <c r="E755" s="15"/>
      <c r="F755" s="15"/>
      <c r="G755" s="15"/>
      <c r="H755" s="15"/>
      <c r="I755" s="16"/>
      <c r="V755" s="8">
        <f t="shared" si="78"/>
        <v>0</v>
      </c>
      <c r="W755" s="1" t="str">
        <f t="shared" si="79"/>
        <v/>
      </c>
    </row>
    <row r="756" spans="1:23" x14ac:dyDescent="0.3">
      <c r="A756" s="94"/>
      <c r="B756" s="15"/>
      <c r="C756" s="15"/>
      <c r="D756" s="15"/>
      <c r="E756" s="15"/>
      <c r="F756" s="15"/>
      <c r="G756" s="15"/>
      <c r="H756" s="15"/>
      <c r="I756" s="16"/>
      <c r="V756" s="8">
        <f t="shared" si="78"/>
        <v>0</v>
      </c>
      <c r="W756" s="1" t="str">
        <f t="shared" si="79"/>
        <v/>
      </c>
    </row>
    <row r="757" spans="1:23" x14ac:dyDescent="0.3">
      <c r="A757" s="94"/>
      <c r="B757" s="15"/>
      <c r="C757" s="15"/>
      <c r="D757" s="15"/>
      <c r="E757" s="15"/>
      <c r="F757" s="15"/>
      <c r="G757" s="15"/>
      <c r="H757" s="15"/>
      <c r="I757" s="16"/>
      <c r="V757" s="8">
        <f t="shared" si="78"/>
        <v>0</v>
      </c>
      <c r="W757" s="1" t="str">
        <f t="shared" si="79"/>
        <v/>
      </c>
    </row>
    <row r="758" spans="1:23" x14ac:dyDescent="0.3">
      <c r="A758" s="94"/>
      <c r="B758" s="15"/>
      <c r="C758" s="15"/>
      <c r="D758" s="15"/>
      <c r="E758" s="15"/>
      <c r="F758" s="15"/>
      <c r="G758" s="15"/>
      <c r="H758" s="15"/>
      <c r="I758" s="16"/>
      <c r="V758" s="8">
        <f t="shared" si="78"/>
        <v>0</v>
      </c>
      <c r="W758" s="1" t="str">
        <f t="shared" si="79"/>
        <v/>
      </c>
    </row>
    <row r="759" spans="1:23" x14ac:dyDescent="0.3">
      <c r="A759" s="94"/>
      <c r="B759" s="15"/>
      <c r="C759" s="15"/>
      <c r="D759" s="15"/>
      <c r="E759" s="15"/>
      <c r="F759" s="15"/>
      <c r="G759" s="15"/>
      <c r="H759" s="15"/>
      <c r="I759" s="16"/>
      <c r="V759" s="8">
        <f t="shared" si="78"/>
        <v>0</v>
      </c>
      <c r="W759" s="1" t="str">
        <f t="shared" si="79"/>
        <v/>
      </c>
    </row>
    <row r="760" spans="1:23" x14ac:dyDescent="0.3">
      <c r="A760" s="94"/>
      <c r="B760" s="15"/>
      <c r="C760" s="15"/>
      <c r="D760" s="15"/>
      <c r="E760" s="15"/>
      <c r="F760" s="15"/>
      <c r="G760" s="15"/>
      <c r="H760" s="15"/>
      <c r="I760" s="16"/>
      <c r="V760" s="8">
        <f t="shared" si="78"/>
        <v>0</v>
      </c>
      <c r="W760" s="1" t="str">
        <f t="shared" si="79"/>
        <v/>
      </c>
    </row>
    <row r="761" spans="1:23" x14ac:dyDescent="0.3">
      <c r="A761" s="94"/>
      <c r="B761" s="15"/>
      <c r="C761" s="15"/>
      <c r="D761" s="15"/>
      <c r="E761" s="15"/>
      <c r="F761" s="15"/>
      <c r="G761" s="15"/>
      <c r="H761" s="15"/>
      <c r="I761" s="16"/>
      <c r="V761" s="8">
        <f t="shared" si="78"/>
        <v>0</v>
      </c>
      <c r="W761" s="1" t="str">
        <f t="shared" si="79"/>
        <v/>
      </c>
    </row>
    <row r="762" spans="1:23" x14ac:dyDescent="0.3">
      <c r="A762" s="94"/>
      <c r="B762" s="15"/>
      <c r="C762" s="15"/>
      <c r="D762" s="15"/>
      <c r="E762" s="15"/>
      <c r="F762" s="15"/>
      <c r="G762" s="15"/>
      <c r="H762" s="15"/>
      <c r="I762" s="16"/>
      <c r="V762" s="8">
        <f t="shared" si="78"/>
        <v>0</v>
      </c>
      <c r="W762" s="1" t="str">
        <f t="shared" si="79"/>
        <v/>
      </c>
    </row>
    <row r="763" spans="1:23" x14ac:dyDescent="0.3">
      <c r="A763" s="94"/>
      <c r="B763" s="15"/>
      <c r="C763" s="15"/>
      <c r="D763" s="15"/>
      <c r="E763" s="15"/>
      <c r="F763" s="15"/>
      <c r="G763" s="15"/>
      <c r="H763" s="15"/>
      <c r="I763" s="16"/>
      <c r="V763" s="8">
        <f t="shared" si="78"/>
        <v>0</v>
      </c>
      <c r="W763" s="1" t="str">
        <f t="shared" si="79"/>
        <v/>
      </c>
    </row>
    <row r="764" spans="1:23" x14ac:dyDescent="0.3">
      <c r="A764" s="94"/>
      <c r="B764" s="15"/>
      <c r="C764" s="15"/>
      <c r="D764" s="15"/>
      <c r="E764" s="15"/>
      <c r="F764" s="15"/>
      <c r="G764" s="15"/>
      <c r="H764" s="15"/>
      <c r="I764" s="16"/>
      <c r="V764" s="8">
        <f t="shared" si="78"/>
        <v>0</v>
      </c>
      <c r="W764" s="1" t="str">
        <f t="shared" si="79"/>
        <v/>
      </c>
    </row>
    <row r="765" spans="1:23" x14ac:dyDescent="0.3">
      <c r="A765" s="94"/>
      <c r="B765" s="15"/>
      <c r="C765" s="15"/>
      <c r="D765" s="15"/>
      <c r="E765" s="15"/>
      <c r="F765" s="15"/>
      <c r="G765" s="15"/>
      <c r="H765" s="15"/>
      <c r="I765" s="16"/>
      <c r="V765" s="8">
        <f t="shared" si="78"/>
        <v>0</v>
      </c>
      <c r="W765" s="1" t="str">
        <f t="shared" si="79"/>
        <v/>
      </c>
    </row>
    <row r="766" spans="1:23" x14ac:dyDescent="0.3">
      <c r="A766" s="94"/>
      <c r="B766" s="15"/>
      <c r="C766" s="15"/>
      <c r="D766" s="15"/>
      <c r="E766" s="15"/>
      <c r="F766" s="15"/>
      <c r="G766" s="15"/>
      <c r="H766" s="15"/>
      <c r="I766" s="16"/>
      <c r="V766" s="8">
        <f t="shared" si="78"/>
        <v>0</v>
      </c>
      <c r="W766" s="1" t="str">
        <f t="shared" si="79"/>
        <v/>
      </c>
    </row>
    <row r="767" spans="1:23" x14ac:dyDescent="0.3">
      <c r="A767" s="94"/>
      <c r="B767" s="15"/>
      <c r="C767" s="15"/>
      <c r="D767" s="15"/>
      <c r="E767" s="15"/>
      <c r="F767" s="15"/>
      <c r="G767" s="15"/>
      <c r="H767" s="15"/>
      <c r="I767" s="16"/>
      <c r="V767" s="8">
        <f t="shared" si="78"/>
        <v>0</v>
      </c>
      <c r="W767" s="1" t="str">
        <f t="shared" si="79"/>
        <v/>
      </c>
    </row>
    <row r="768" spans="1:23" x14ac:dyDescent="0.3">
      <c r="A768" s="94"/>
      <c r="B768" s="15"/>
      <c r="C768" s="15"/>
      <c r="D768" s="15"/>
      <c r="E768" s="15"/>
      <c r="F768" s="15"/>
      <c r="G768" s="15"/>
      <c r="H768" s="15"/>
      <c r="I768" s="16"/>
      <c r="V768" s="8">
        <f t="shared" si="78"/>
        <v>0</v>
      </c>
      <c r="W768" s="1" t="str">
        <f t="shared" si="79"/>
        <v/>
      </c>
    </row>
    <row r="769" spans="1:23" x14ac:dyDescent="0.3">
      <c r="A769" s="94"/>
      <c r="B769" s="15"/>
      <c r="C769" s="15"/>
      <c r="D769" s="15"/>
      <c r="E769" s="15"/>
      <c r="F769" s="15"/>
      <c r="G769" s="15"/>
      <c r="H769" s="15"/>
      <c r="I769" s="16"/>
      <c r="V769" s="8">
        <f t="shared" si="78"/>
        <v>0</v>
      </c>
      <c r="W769" s="1" t="str">
        <f t="shared" si="79"/>
        <v/>
      </c>
    </row>
    <row r="770" spans="1:23" x14ac:dyDescent="0.3">
      <c r="A770" s="94"/>
      <c r="B770" s="15"/>
      <c r="C770" s="15"/>
      <c r="D770" s="15"/>
      <c r="E770" s="15"/>
      <c r="F770" s="15"/>
      <c r="G770" s="15"/>
      <c r="H770" s="15"/>
      <c r="I770" s="16"/>
      <c r="V770" s="8">
        <f t="shared" si="78"/>
        <v>0</v>
      </c>
      <c r="W770" s="1" t="str">
        <f t="shared" si="79"/>
        <v/>
      </c>
    </row>
    <row r="771" spans="1:23" x14ac:dyDescent="0.3">
      <c r="A771" s="94"/>
      <c r="B771" s="15"/>
      <c r="C771" s="15"/>
      <c r="D771" s="15"/>
      <c r="E771" s="15"/>
      <c r="F771" s="15"/>
      <c r="G771" s="15"/>
      <c r="H771" s="15"/>
      <c r="I771" s="16"/>
      <c r="V771" s="8">
        <f t="shared" si="78"/>
        <v>0</v>
      </c>
      <c r="W771" s="1" t="str">
        <f t="shared" si="79"/>
        <v/>
      </c>
    </row>
    <row r="772" spans="1:23" x14ac:dyDescent="0.3">
      <c r="A772" s="94"/>
      <c r="B772" s="15"/>
      <c r="C772" s="15"/>
      <c r="D772" s="15"/>
      <c r="E772" s="15"/>
      <c r="F772" s="15"/>
      <c r="G772" s="15"/>
      <c r="H772" s="15"/>
      <c r="I772" s="16"/>
      <c r="V772" s="8">
        <f t="shared" si="78"/>
        <v>0</v>
      </c>
      <c r="W772" s="1" t="str">
        <f t="shared" si="79"/>
        <v/>
      </c>
    </row>
    <row r="773" spans="1:23" x14ac:dyDescent="0.3">
      <c r="A773" s="94"/>
      <c r="B773" s="15"/>
      <c r="C773" s="15"/>
      <c r="D773" s="15"/>
      <c r="E773" s="15"/>
      <c r="F773" s="15"/>
      <c r="G773" s="15"/>
      <c r="H773" s="15"/>
      <c r="I773" s="16"/>
      <c r="V773" s="8">
        <f t="shared" si="78"/>
        <v>0</v>
      </c>
      <c r="W773" s="1" t="str">
        <f t="shared" si="79"/>
        <v/>
      </c>
    </row>
    <row r="774" spans="1:23" x14ac:dyDescent="0.3">
      <c r="A774" s="94"/>
      <c r="B774" s="15"/>
      <c r="C774" s="15"/>
      <c r="D774" s="15"/>
      <c r="E774" s="15"/>
      <c r="F774" s="15"/>
      <c r="G774" s="15"/>
      <c r="H774" s="15"/>
      <c r="I774" s="16"/>
      <c r="V774" s="8">
        <f t="shared" si="78"/>
        <v>0</v>
      </c>
      <c r="W774" s="1" t="str">
        <f t="shared" si="79"/>
        <v/>
      </c>
    </row>
    <row r="775" spans="1:23" x14ac:dyDescent="0.3">
      <c r="A775" s="94"/>
      <c r="B775" s="15"/>
      <c r="C775" s="15"/>
      <c r="D775" s="15"/>
      <c r="E775" s="15"/>
      <c r="F775" s="15"/>
      <c r="G775" s="15"/>
      <c r="H775" s="15"/>
      <c r="I775" s="16"/>
      <c r="V775" s="8">
        <f t="shared" si="78"/>
        <v>0</v>
      </c>
      <c r="W775" s="1" t="str">
        <f t="shared" si="79"/>
        <v/>
      </c>
    </row>
    <row r="776" spans="1:23" x14ac:dyDescent="0.3">
      <c r="A776" s="94"/>
      <c r="B776" s="15"/>
      <c r="C776" s="15"/>
      <c r="D776" s="15"/>
      <c r="E776" s="15"/>
      <c r="F776" s="15"/>
      <c r="G776" s="15"/>
      <c r="H776" s="15"/>
      <c r="I776" s="16"/>
      <c r="V776" s="8">
        <f t="shared" si="78"/>
        <v>0</v>
      </c>
      <c r="W776" s="1" t="str">
        <f t="shared" si="79"/>
        <v/>
      </c>
    </row>
    <row r="777" spans="1:23" x14ac:dyDescent="0.3">
      <c r="A777" s="94"/>
      <c r="B777" s="15"/>
      <c r="C777" s="15"/>
      <c r="D777" s="15"/>
      <c r="E777" s="15"/>
      <c r="F777" s="15"/>
      <c r="G777" s="15"/>
      <c r="H777" s="15"/>
      <c r="I777" s="16"/>
      <c r="V777" s="8">
        <f t="shared" si="78"/>
        <v>0</v>
      </c>
      <c r="W777" s="1" t="str">
        <f t="shared" si="79"/>
        <v/>
      </c>
    </row>
    <row r="778" spans="1:23" x14ac:dyDescent="0.3">
      <c r="A778" s="94"/>
      <c r="B778" s="15"/>
      <c r="C778" s="15"/>
      <c r="D778" s="15"/>
      <c r="E778" s="15"/>
      <c r="F778" s="15"/>
      <c r="G778" s="15"/>
      <c r="H778" s="15"/>
      <c r="I778" s="16"/>
      <c r="V778" s="8">
        <f t="shared" ref="V778:V841" si="80">IF(A778&lt;&gt;"",MIN(H778,B778-D778),0)</f>
        <v>0</v>
      </c>
      <c r="W778" s="1" t="str">
        <f t="shared" ref="W778:W841" si="81">IF(A778&lt;&gt;"",1,"")</f>
        <v/>
      </c>
    </row>
    <row r="779" spans="1:23" x14ac:dyDescent="0.3">
      <c r="A779" s="94"/>
      <c r="B779" s="15"/>
      <c r="C779" s="15"/>
      <c r="D779" s="15"/>
      <c r="E779" s="15"/>
      <c r="F779" s="15"/>
      <c r="G779" s="15"/>
      <c r="H779" s="15"/>
      <c r="I779" s="16"/>
      <c r="V779" s="8">
        <f t="shared" si="80"/>
        <v>0</v>
      </c>
      <c r="W779" s="1" t="str">
        <f t="shared" si="81"/>
        <v/>
      </c>
    </row>
    <row r="780" spans="1:23" x14ac:dyDescent="0.3">
      <c r="A780" s="94"/>
      <c r="B780" s="15"/>
      <c r="C780" s="15"/>
      <c r="D780" s="15"/>
      <c r="E780" s="15"/>
      <c r="F780" s="15"/>
      <c r="G780" s="15"/>
      <c r="H780" s="15"/>
      <c r="I780" s="16"/>
      <c r="V780" s="8">
        <f t="shared" si="80"/>
        <v>0</v>
      </c>
      <c r="W780" s="1" t="str">
        <f t="shared" si="81"/>
        <v/>
      </c>
    </row>
    <row r="781" spans="1:23" x14ac:dyDescent="0.3">
      <c r="A781" s="94"/>
      <c r="B781" s="15"/>
      <c r="C781" s="15"/>
      <c r="D781" s="15"/>
      <c r="E781" s="15"/>
      <c r="F781" s="15"/>
      <c r="G781" s="15"/>
      <c r="H781" s="15"/>
      <c r="I781" s="16"/>
      <c r="V781" s="8">
        <f t="shared" si="80"/>
        <v>0</v>
      </c>
      <c r="W781" s="1" t="str">
        <f t="shared" si="81"/>
        <v/>
      </c>
    </row>
    <row r="782" spans="1:23" x14ac:dyDescent="0.3">
      <c r="A782" s="94"/>
      <c r="B782" s="15"/>
      <c r="C782" s="15"/>
      <c r="D782" s="15"/>
      <c r="E782" s="15"/>
      <c r="F782" s="15"/>
      <c r="G782" s="15"/>
      <c r="H782" s="15"/>
      <c r="I782" s="16"/>
      <c r="V782" s="8">
        <f t="shared" si="80"/>
        <v>0</v>
      </c>
      <c r="W782" s="1" t="str">
        <f t="shared" si="81"/>
        <v/>
      </c>
    </row>
    <row r="783" spans="1:23" x14ac:dyDescent="0.3">
      <c r="A783" s="94"/>
      <c r="B783" s="15"/>
      <c r="C783" s="15"/>
      <c r="D783" s="15"/>
      <c r="E783" s="15"/>
      <c r="F783" s="15"/>
      <c r="G783" s="15"/>
      <c r="H783" s="15"/>
      <c r="I783" s="16"/>
      <c r="V783" s="8">
        <f t="shared" si="80"/>
        <v>0</v>
      </c>
      <c r="W783" s="1" t="str">
        <f t="shared" si="81"/>
        <v/>
      </c>
    </row>
    <row r="784" spans="1:23" x14ac:dyDescent="0.3">
      <c r="A784" s="94"/>
      <c r="B784" s="15"/>
      <c r="C784" s="15"/>
      <c r="D784" s="15"/>
      <c r="E784" s="15"/>
      <c r="F784" s="15"/>
      <c r="G784" s="15"/>
      <c r="H784" s="15"/>
      <c r="I784" s="16"/>
      <c r="V784" s="8">
        <f t="shared" si="80"/>
        <v>0</v>
      </c>
      <c r="W784" s="1" t="str">
        <f t="shared" si="81"/>
        <v/>
      </c>
    </row>
    <row r="785" spans="1:23" x14ac:dyDescent="0.3">
      <c r="A785" s="94"/>
      <c r="B785" s="15"/>
      <c r="C785" s="15"/>
      <c r="D785" s="15"/>
      <c r="E785" s="15"/>
      <c r="F785" s="15"/>
      <c r="G785" s="15"/>
      <c r="H785" s="15"/>
      <c r="I785" s="16"/>
      <c r="V785" s="8">
        <f t="shared" si="80"/>
        <v>0</v>
      </c>
      <c r="W785" s="1" t="str">
        <f t="shared" si="81"/>
        <v/>
      </c>
    </row>
    <row r="786" spans="1:23" x14ac:dyDescent="0.3">
      <c r="A786" s="94"/>
      <c r="B786" s="15"/>
      <c r="C786" s="15"/>
      <c r="D786" s="15"/>
      <c r="E786" s="15"/>
      <c r="F786" s="15"/>
      <c r="G786" s="15"/>
      <c r="H786" s="15"/>
      <c r="I786" s="16"/>
      <c r="V786" s="8">
        <f t="shared" si="80"/>
        <v>0</v>
      </c>
      <c r="W786" s="1" t="str">
        <f t="shared" si="81"/>
        <v/>
      </c>
    </row>
    <row r="787" spans="1:23" x14ac:dyDescent="0.3">
      <c r="A787" s="94"/>
      <c r="B787" s="15"/>
      <c r="C787" s="15"/>
      <c r="D787" s="15"/>
      <c r="E787" s="15"/>
      <c r="F787" s="15"/>
      <c r="G787" s="15"/>
      <c r="H787" s="15"/>
      <c r="I787" s="16"/>
      <c r="V787" s="8">
        <f t="shared" si="80"/>
        <v>0</v>
      </c>
      <c r="W787" s="1" t="str">
        <f t="shared" si="81"/>
        <v/>
      </c>
    </row>
    <row r="788" spans="1:23" x14ac:dyDescent="0.3">
      <c r="A788" s="94"/>
      <c r="B788" s="15"/>
      <c r="C788" s="15"/>
      <c r="D788" s="15"/>
      <c r="E788" s="15"/>
      <c r="F788" s="15"/>
      <c r="G788" s="15"/>
      <c r="H788" s="15"/>
      <c r="I788" s="16"/>
      <c r="V788" s="8">
        <f t="shared" si="80"/>
        <v>0</v>
      </c>
      <c r="W788" s="1" t="str">
        <f t="shared" si="81"/>
        <v/>
      </c>
    </row>
    <row r="789" spans="1:23" x14ac:dyDescent="0.3">
      <c r="A789" s="94"/>
      <c r="B789" s="15"/>
      <c r="C789" s="15"/>
      <c r="D789" s="15"/>
      <c r="E789" s="15"/>
      <c r="F789" s="15"/>
      <c r="G789" s="15"/>
      <c r="H789" s="15"/>
      <c r="I789" s="16"/>
      <c r="V789" s="8">
        <f t="shared" si="80"/>
        <v>0</v>
      </c>
      <c r="W789" s="1" t="str">
        <f t="shared" si="81"/>
        <v/>
      </c>
    </row>
    <row r="790" spans="1:23" x14ac:dyDescent="0.3">
      <c r="A790" s="94"/>
      <c r="B790" s="15"/>
      <c r="C790" s="15"/>
      <c r="D790" s="15"/>
      <c r="E790" s="15"/>
      <c r="F790" s="15"/>
      <c r="G790" s="15"/>
      <c r="H790" s="15"/>
      <c r="I790" s="16"/>
      <c r="V790" s="8">
        <f t="shared" si="80"/>
        <v>0</v>
      </c>
      <c r="W790" s="1" t="str">
        <f t="shared" si="81"/>
        <v/>
      </c>
    </row>
    <row r="791" spans="1:23" x14ac:dyDescent="0.3">
      <c r="A791" s="94"/>
      <c r="B791" s="15"/>
      <c r="C791" s="15"/>
      <c r="D791" s="15"/>
      <c r="E791" s="15"/>
      <c r="F791" s="15"/>
      <c r="G791" s="15"/>
      <c r="H791" s="15"/>
      <c r="I791" s="16"/>
      <c r="V791" s="8">
        <f t="shared" si="80"/>
        <v>0</v>
      </c>
      <c r="W791" s="1" t="str">
        <f t="shared" si="81"/>
        <v/>
      </c>
    </row>
    <row r="792" spans="1:23" x14ac:dyDescent="0.3">
      <c r="A792" s="94"/>
      <c r="B792" s="15"/>
      <c r="C792" s="15"/>
      <c r="D792" s="15"/>
      <c r="E792" s="15"/>
      <c r="F792" s="15"/>
      <c r="G792" s="15"/>
      <c r="H792" s="15"/>
      <c r="I792" s="16"/>
      <c r="V792" s="8">
        <f t="shared" si="80"/>
        <v>0</v>
      </c>
      <c r="W792" s="1" t="str">
        <f t="shared" si="81"/>
        <v/>
      </c>
    </row>
    <row r="793" spans="1:23" x14ac:dyDescent="0.3">
      <c r="A793" s="94"/>
      <c r="B793" s="15"/>
      <c r="C793" s="15"/>
      <c r="D793" s="15"/>
      <c r="E793" s="15"/>
      <c r="F793" s="15"/>
      <c r="G793" s="15"/>
      <c r="H793" s="15"/>
      <c r="I793" s="16"/>
      <c r="V793" s="8">
        <f t="shared" si="80"/>
        <v>0</v>
      </c>
      <c r="W793" s="1" t="str">
        <f t="shared" si="81"/>
        <v/>
      </c>
    </row>
    <row r="794" spans="1:23" x14ac:dyDescent="0.3">
      <c r="A794" s="94"/>
      <c r="B794" s="15"/>
      <c r="C794" s="15"/>
      <c r="D794" s="15"/>
      <c r="E794" s="15"/>
      <c r="F794" s="15"/>
      <c r="G794" s="15"/>
      <c r="H794" s="15"/>
      <c r="I794" s="16"/>
      <c r="V794" s="8">
        <f t="shared" si="80"/>
        <v>0</v>
      </c>
      <c r="W794" s="1" t="str">
        <f t="shared" si="81"/>
        <v/>
      </c>
    </row>
    <row r="795" spans="1:23" x14ac:dyDescent="0.3">
      <c r="A795" s="94"/>
      <c r="B795" s="15"/>
      <c r="C795" s="15"/>
      <c r="D795" s="15"/>
      <c r="E795" s="15"/>
      <c r="F795" s="15"/>
      <c r="G795" s="15"/>
      <c r="H795" s="15"/>
      <c r="I795" s="16"/>
      <c r="V795" s="8">
        <f t="shared" si="80"/>
        <v>0</v>
      </c>
      <c r="W795" s="1" t="str">
        <f t="shared" si="81"/>
        <v/>
      </c>
    </row>
    <row r="796" spans="1:23" x14ac:dyDescent="0.3">
      <c r="A796" s="94"/>
      <c r="B796" s="15"/>
      <c r="C796" s="15"/>
      <c r="D796" s="15"/>
      <c r="E796" s="15"/>
      <c r="F796" s="15"/>
      <c r="G796" s="15"/>
      <c r="H796" s="15"/>
      <c r="I796" s="16"/>
      <c r="V796" s="8">
        <f t="shared" si="80"/>
        <v>0</v>
      </c>
      <c r="W796" s="1" t="str">
        <f t="shared" si="81"/>
        <v/>
      </c>
    </row>
    <row r="797" spans="1:23" x14ac:dyDescent="0.3">
      <c r="A797" s="94"/>
      <c r="B797" s="15"/>
      <c r="C797" s="15"/>
      <c r="D797" s="15"/>
      <c r="E797" s="15"/>
      <c r="F797" s="15"/>
      <c r="G797" s="15"/>
      <c r="H797" s="15"/>
      <c r="I797" s="16"/>
      <c r="V797" s="8">
        <f t="shared" si="80"/>
        <v>0</v>
      </c>
      <c r="W797" s="1" t="str">
        <f t="shared" si="81"/>
        <v/>
      </c>
    </row>
    <row r="798" spans="1:23" x14ac:dyDescent="0.3">
      <c r="A798" s="94"/>
      <c r="B798" s="15"/>
      <c r="C798" s="15"/>
      <c r="D798" s="15"/>
      <c r="E798" s="15"/>
      <c r="F798" s="15"/>
      <c r="G798" s="15"/>
      <c r="H798" s="15"/>
      <c r="I798" s="16"/>
      <c r="V798" s="8">
        <f t="shared" si="80"/>
        <v>0</v>
      </c>
      <c r="W798" s="1" t="str">
        <f t="shared" si="81"/>
        <v/>
      </c>
    </row>
    <row r="799" spans="1:23" x14ac:dyDescent="0.3">
      <c r="A799" s="94"/>
      <c r="B799" s="15"/>
      <c r="C799" s="15"/>
      <c r="D799" s="15"/>
      <c r="E799" s="15"/>
      <c r="F799" s="15"/>
      <c r="G799" s="15"/>
      <c r="H799" s="15"/>
      <c r="I799" s="16"/>
      <c r="V799" s="8">
        <f t="shared" si="80"/>
        <v>0</v>
      </c>
      <c r="W799" s="1" t="str">
        <f t="shared" si="81"/>
        <v/>
      </c>
    </row>
    <row r="800" spans="1:23" x14ac:dyDescent="0.3">
      <c r="A800" s="94"/>
      <c r="B800" s="15"/>
      <c r="C800" s="15"/>
      <c r="D800" s="15"/>
      <c r="E800" s="15"/>
      <c r="F800" s="15"/>
      <c r="G800" s="15"/>
      <c r="H800" s="15"/>
      <c r="I800" s="16"/>
      <c r="V800" s="8">
        <f t="shared" si="80"/>
        <v>0</v>
      </c>
      <c r="W800" s="1" t="str">
        <f t="shared" si="81"/>
        <v/>
      </c>
    </row>
    <row r="801" spans="1:23" x14ac:dyDescent="0.3">
      <c r="A801" s="94"/>
      <c r="B801" s="15"/>
      <c r="C801" s="15"/>
      <c r="D801" s="15"/>
      <c r="E801" s="15"/>
      <c r="F801" s="15"/>
      <c r="G801" s="15"/>
      <c r="H801" s="15"/>
      <c r="I801" s="16"/>
      <c r="V801" s="8">
        <f t="shared" si="80"/>
        <v>0</v>
      </c>
      <c r="W801" s="1" t="str">
        <f t="shared" si="81"/>
        <v/>
      </c>
    </row>
    <row r="802" spans="1:23" x14ac:dyDescent="0.3">
      <c r="A802" s="94"/>
      <c r="B802" s="15"/>
      <c r="C802" s="15"/>
      <c r="D802" s="15"/>
      <c r="E802" s="15"/>
      <c r="F802" s="15"/>
      <c r="G802" s="15"/>
      <c r="H802" s="15"/>
      <c r="I802" s="16"/>
      <c r="V802" s="8">
        <f t="shared" si="80"/>
        <v>0</v>
      </c>
      <c r="W802" s="1" t="str">
        <f t="shared" si="81"/>
        <v/>
      </c>
    </row>
    <row r="803" spans="1:23" x14ac:dyDescent="0.3">
      <c r="A803" s="94"/>
      <c r="B803" s="15"/>
      <c r="C803" s="15"/>
      <c r="D803" s="15"/>
      <c r="E803" s="15"/>
      <c r="F803" s="15"/>
      <c r="G803" s="15"/>
      <c r="H803" s="15"/>
      <c r="I803" s="16"/>
      <c r="V803" s="8">
        <f t="shared" si="80"/>
        <v>0</v>
      </c>
      <c r="W803" s="1" t="str">
        <f t="shared" si="81"/>
        <v/>
      </c>
    </row>
    <row r="804" spans="1:23" x14ac:dyDescent="0.3">
      <c r="A804" s="94"/>
      <c r="B804" s="15"/>
      <c r="C804" s="15"/>
      <c r="D804" s="15"/>
      <c r="E804" s="15"/>
      <c r="F804" s="15"/>
      <c r="G804" s="15"/>
      <c r="H804" s="15"/>
      <c r="I804" s="16"/>
      <c r="V804" s="8">
        <f t="shared" si="80"/>
        <v>0</v>
      </c>
      <c r="W804" s="1" t="str">
        <f t="shared" si="81"/>
        <v/>
      </c>
    </row>
    <row r="805" spans="1:23" x14ac:dyDescent="0.3">
      <c r="A805" s="94"/>
      <c r="B805" s="15"/>
      <c r="C805" s="15"/>
      <c r="D805" s="15"/>
      <c r="E805" s="15"/>
      <c r="F805" s="15"/>
      <c r="G805" s="15"/>
      <c r="H805" s="15"/>
      <c r="I805" s="16"/>
      <c r="V805" s="8">
        <f t="shared" si="80"/>
        <v>0</v>
      </c>
      <c r="W805" s="1" t="str">
        <f t="shared" si="81"/>
        <v/>
      </c>
    </row>
    <row r="806" spans="1:23" x14ac:dyDescent="0.3">
      <c r="A806" s="94"/>
      <c r="B806" s="15"/>
      <c r="C806" s="15"/>
      <c r="D806" s="15"/>
      <c r="E806" s="15"/>
      <c r="F806" s="15"/>
      <c r="G806" s="15"/>
      <c r="H806" s="15"/>
      <c r="I806" s="16"/>
      <c r="V806" s="8">
        <f t="shared" si="80"/>
        <v>0</v>
      </c>
      <c r="W806" s="1" t="str">
        <f t="shared" si="81"/>
        <v/>
      </c>
    </row>
    <row r="807" spans="1:23" x14ac:dyDescent="0.3">
      <c r="A807" s="94"/>
      <c r="B807" s="15"/>
      <c r="C807" s="15"/>
      <c r="D807" s="15"/>
      <c r="E807" s="15"/>
      <c r="F807" s="15"/>
      <c r="G807" s="15"/>
      <c r="H807" s="15"/>
      <c r="I807" s="16"/>
      <c r="V807" s="8">
        <f t="shared" si="80"/>
        <v>0</v>
      </c>
      <c r="W807" s="1" t="str">
        <f t="shared" si="81"/>
        <v/>
      </c>
    </row>
    <row r="808" spans="1:23" x14ac:dyDescent="0.3">
      <c r="A808" s="94"/>
      <c r="B808" s="15"/>
      <c r="C808" s="15"/>
      <c r="D808" s="15"/>
      <c r="E808" s="15"/>
      <c r="F808" s="15"/>
      <c r="G808" s="15"/>
      <c r="H808" s="15"/>
      <c r="I808" s="16"/>
      <c r="V808" s="8">
        <f t="shared" si="80"/>
        <v>0</v>
      </c>
      <c r="W808" s="1" t="str">
        <f t="shared" si="81"/>
        <v/>
      </c>
    </row>
    <row r="809" spans="1:23" x14ac:dyDescent="0.3">
      <c r="A809" s="94"/>
      <c r="B809" s="15"/>
      <c r="C809" s="15"/>
      <c r="D809" s="15"/>
      <c r="E809" s="15"/>
      <c r="F809" s="15"/>
      <c r="G809" s="15"/>
      <c r="H809" s="15"/>
      <c r="I809" s="16"/>
      <c r="V809" s="8">
        <f t="shared" si="80"/>
        <v>0</v>
      </c>
      <c r="W809" s="1" t="str">
        <f t="shared" si="81"/>
        <v/>
      </c>
    </row>
    <row r="810" spans="1:23" x14ac:dyDescent="0.3">
      <c r="A810" s="94"/>
      <c r="B810" s="15"/>
      <c r="C810" s="15"/>
      <c r="D810" s="15"/>
      <c r="E810" s="15"/>
      <c r="F810" s="15"/>
      <c r="G810" s="15"/>
      <c r="H810" s="15"/>
      <c r="I810" s="16"/>
      <c r="V810" s="8">
        <f t="shared" si="80"/>
        <v>0</v>
      </c>
      <c r="W810" s="1" t="str">
        <f t="shared" si="81"/>
        <v/>
      </c>
    </row>
    <row r="811" spans="1:23" x14ac:dyDescent="0.3">
      <c r="A811" s="94"/>
      <c r="B811" s="15"/>
      <c r="C811" s="15"/>
      <c r="D811" s="15"/>
      <c r="E811" s="15"/>
      <c r="F811" s="15"/>
      <c r="G811" s="15"/>
      <c r="H811" s="15"/>
      <c r="I811" s="16"/>
      <c r="V811" s="8">
        <f t="shared" si="80"/>
        <v>0</v>
      </c>
      <c r="W811" s="1" t="str">
        <f t="shared" si="81"/>
        <v/>
      </c>
    </row>
    <row r="812" spans="1:23" x14ac:dyDescent="0.3">
      <c r="A812" s="94"/>
      <c r="B812" s="15"/>
      <c r="C812" s="15"/>
      <c r="D812" s="15"/>
      <c r="E812" s="15"/>
      <c r="F812" s="15"/>
      <c r="G812" s="15"/>
      <c r="H812" s="15"/>
      <c r="I812" s="16"/>
      <c r="V812" s="8">
        <f t="shared" si="80"/>
        <v>0</v>
      </c>
      <c r="W812" s="1" t="str">
        <f t="shared" si="81"/>
        <v/>
      </c>
    </row>
    <row r="813" spans="1:23" x14ac:dyDescent="0.3">
      <c r="A813" s="94"/>
      <c r="B813" s="15"/>
      <c r="C813" s="15"/>
      <c r="D813" s="15"/>
      <c r="E813" s="15"/>
      <c r="F813" s="15"/>
      <c r="G813" s="15"/>
      <c r="H813" s="15"/>
      <c r="I813" s="16"/>
      <c r="V813" s="8">
        <f t="shared" si="80"/>
        <v>0</v>
      </c>
      <c r="W813" s="1" t="str">
        <f t="shared" si="81"/>
        <v/>
      </c>
    </row>
    <row r="814" spans="1:23" x14ac:dyDescent="0.3">
      <c r="A814" s="94"/>
      <c r="B814" s="15"/>
      <c r="C814" s="15"/>
      <c r="D814" s="15"/>
      <c r="E814" s="15"/>
      <c r="F814" s="15"/>
      <c r="G814" s="15"/>
      <c r="H814" s="15"/>
      <c r="I814" s="16"/>
      <c r="V814" s="8">
        <f t="shared" si="80"/>
        <v>0</v>
      </c>
      <c r="W814" s="1" t="str">
        <f t="shared" si="81"/>
        <v/>
      </c>
    </row>
    <row r="815" spans="1:23" x14ac:dyDescent="0.3">
      <c r="A815" s="94"/>
      <c r="B815" s="15"/>
      <c r="C815" s="15"/>
      <c r="D815" s="15"/>
      <c r="E815" s="15"/>
      <c r="F815" s="15"/>
      <c r="G815" s="15"/>
      <c r="H815" s="15"/>
      <c r="I815" s="16"/>
      <c r="V815" s="8">
        <f t="shared" si="80"/>
        <v>0</v>
      </c>
      <c r="W815" s="1" t="str">
        <f t="shared" si="81"/>
        <v/>
      </c>
    </row>
    <row r="816" spans="1:23" x14ac:dyDescent="0.3">
      <c r="A816" s="94"/>
      <c r="B816" s="15"/>
      <c r="C816" s="15"/>
      <c r="D816" s="15"/>
      <c r="E816" s="15"/>
      <c r="F816" s="15"/>
      <c r="G816" s="15"/>
      <c r="H816" s="15"/>
      <c r="I816" s="16"/>
      <c r="V816" s="8">
        <f t="shared" si="80"/>
        <v>0</v>
      </c>
      <c r="W816" s="1" t="str">
        <f t="shared" si="81"/>
        <v/>
      </c>
    </row>
    <row r="817" spans="1:23" x14ac:dyDescent="0.3">
      <c r="A817" s="94"/>
      <c r="B817" s="15"/>
      <c r="C817" s="15"/>
      <c r="D817" s="15"/>
      <c r="E817" s="15"/>
      <c r="F817" s="15"/>
      <c r="G817" s="15"/>
      <c r="H817" s="15"/>
      <c r="I817" s="16"/>
      <c r="V817" s="8">
        <f t="shared" si="80"/>
        <v>0</v>
      </c>
      <c r="W817" s="1" t="str">
        <f t="shared" si="81"/>
        <v/>
      </c>
    </row>
    <row r="818" spans="1:23" x14ac:dyDescent="0.3">
      <c r="A818" s="94"/>
      <c r="B818" s="15"/>
      <c r="C818" s="15"/>
      <c r="D818" s="15"/>
      <c r="E818" s="15"/>
      <c r="F818" s="15"/>
      <c r="G818" s="15"/>
      <c r="H818" s="15"/>
      <c r="I818" s="16"/>
      <c r="V818" s="8">
        <f t="shared" si="80"/>
        <v>0</v>
      </c>
      <c r="W818" s="1" t="str">
        <f t="shared" si="81"/>
        <v/>
      </c>
    </row>
    <row r="819" spans="1:23" x14ac:dyDescent="0.3">
      <c r="A819" s="94"/>
      <c r="B819" s="15"/>
      <c r="C819" s="15"/>
      <c r="D819" s="15"/>
      <c r="E819" s="15"/>
      <c r="F819" s="15"/>
      <c r="G819" s="15"/>
      <c r="H819" s="15"/>
      <c r="I819" s="16"/>
      <c r="V819" s="8">
        <f t="shared" si="80"/>
        <v>0</v>
      </c>
      <c r="W819" s="1" t="str">
        <f t="shared" si="81"/>
        <v/>
      </c>
    </row>
    <row r="820" spans="1:23" x14ac:dyDescent="0.3">
      <c r="A820" s="94"/>
      <c r="B820" s="15"/>
      <c r="C820" s="15"/>
      <c r="D820" s="15"/>
      <c r="E820" s="15"/>
      <c r="F820" s="15"/>
      <c r="G820" s="15"/>
      <c r="H820" s="15"/>
      <c r="I820" s="16"/>
      <c r="V820" s="8">
        <f t="shared" si="80"/>
        <v>0</v>
      </c>
      <c r="W820" s="1" t="str">
        <f t="shared" si="81"/>
        <v/>
      </c>
    </row>
    <row r="821" spans="1:23" x14ac:dyDescent="0.3">
      <c r="A821" s="94"/>
      <c r="B821" s="15"/>
      <c r="C821" s="15"/>
      <c r="D821" s="15"/>
      <c r="E821" s="15"/>
      <c r="F821" s="15"/>
      <c r="G821" s="15"/>
      <c r="H821" s="15"/>
      <c r="I821" s="16"/>
      <c r="V821" s="8">
        <f t="shared" si="80"/>
        <v>0</v>
      </c>
      <c r="W821" s="1" t="str">
        <f t="shared" si="81"/>
        <v/>
      </c>
    </row>
    <row r="822" spans="1:23" x14ac:dyDescent="0.3">
      <c r="A822" s="94"/>
      <c r="B822" s="15"/>
      <c r="C822" s="15"/>
      <c r="D822" s="15"/>
      <c r="E822" s="15"/>
      <c r="F822" s="15"/>
      <c r="G822" s="15"/>
      <c r="H822" s="15"/>
      <c r="I822" s="16"/>
      <c r="V822" s="8">
        <f t="shared" si="80"/>
        <v>0</v>
      </c>
      <c r="W822" s="1" t="str">
        <f t="shared" si="81"/>
        <v/>
      </c>
    </row>
    <row r="823" spans="1:23" x14ac:dyDescent="0.3">
      <c r="A823" s="94"/>
      <c r="B823" s="15"/>
      <c r="C823" s="15"/>
      <c r="D823" s="15"/>
      <c r="E823" s="15"/>
      <c r="F823" s="15"/>
      <c r="G823" s="15"/>
      <c r="H823" s="15"/>
      <c r="I823" s="16"/>
      <c r="V823" s="8">
        <f t="shared" si="80"/>
        <v>0</v>
      </c>
      <c r="W823" s="1" t="str">
        <f t="shared" si="81"/>
        <v/>
      </c>
    </row>
    <row r="824" spans="1:23" x14ac:dyDescent="0.3">
      <c r="A824" s="94"/>
      <c r="B824" s="15"/>
      <c r="C824" s="15"/>
      <c r="D824" s="15"/>
      <c r="E824" s="15"/>
      <c r="F824" s="15"/>
      <c r="G824" s="15"/>
      <c r="H824" s="15"/>
      <c r="I824" s="16"/>
      <c r="V824" s="8">
        <f t="shared" si="80"/>
        <v>0</v>
      </c>
      <c r="W824" s="1" t="str">
        <f t="shared" si="81"/>
        <v/>
      </c>
    </row>
    <row r="825" spans="1:23" x14ac:dyDescent="0.3">
      <c r="A825" s="94"/>
      <c r="B825" s="15"/>
      <c r="C825" s="15"/>
      <c r="D825" s="15"/>
      <c r="E825" s="15"/>
      <c r="F825" s="15"/>
      <c r="G825" s="15"/>
      <c r="H825" s="15"/>
      <c r="I825" s="16"/>
      <c r="V825" s="8">
        <f t="shared" si="80"/>
        <v>0</v>
      </c>
      <c r="W825" s="1" t="str">
        <f t="shared" si="81"/>
        <v/>
      </c>
    </row>
    <row r="826" spans="1:23" x14ac:dyDescent="0.3">
      <c r="A826" s="94"/>
      <c r="B826" s="15"/>
      <c r="C826" s="15"/>
      <c r="D826" s="15"/>
      <c r="E826" s="15"/>
      <c r="F826" s="15"/>
      <c r="G826" s="15"/>
      <c r="H826" s="15"/>
      <c r="I826" s="16"/>
      <c r="V826" s="8">
        <f t="shared" si="80"/>
        <v>0</v>
      </c>
      <c r="W826" s="1" t="str">
        <f t="shared" si="81"/>
        <v/>
      </c>
    </row>
    <row r="827" spans="1:23" x14ac:dyDescent="0.3">
      <c r="A827" s="94"/>
      <c r="B827" s="15"/>
      <c r="C827" s="15"/>
      <c r="D827" s="15"/>
      <c r="E827" s="15"/>
      <c r="F827" s="15"/>
      <c r="G827" s="15"/>
      <c r="H827" s="15"/>
      <c r="I827" s="16"/>
      <c r="V827" s="8">
        <f t="shared" si="80"/>
        <v>0</v>
      </c>
      <c r="W827" s="1" t="str">
        <f t="shared" si="81"/>
        <v/>
      </c>
    </row>
    <row r="828" spans="1:23" x14ac:dyDescent="0.3">
      <c r="A828" s="94"/>
      <c r="B828" s="15"/>
      <c r="C828" s="15"/>
      <c r="D828" s="15"/>
      <c r="E828" s="15"/>
      <c r="F828" s="15"/>
      <c r="G828" s="15"/>
      <c r="H828" s="15"/>
      <c r="I828" s="16"/>
      <c r="V828" s="8">
        <f t="shared" si="80"/>
        <v>0</v>
      </c>
      <c r="W828" s="1" t="str">
        <f t="shared" si="81"/>
        <v/>
      </c>
    </row>
    <row r="829" spans="1:23" x14ac:dyDescent="0.3">
      <c r="A829" s="94"/>
      <c r="B829" s="15"/>
      <c r="C829" s="15"/>
      <c r="D829" s="15"/>
      <c r="E829" s="15"/>
      <c r="F829" s="15"/>
      <c r="G829" s="15"/>
      <c r="H829" s="15"/>
      <c r="I829" s="16"/>
      <c r="V829" s="8">
        <f t="shared" si="80"/>
        <v>0</v>
      </c>
      <c r="W829" s="1" t="str">
        <f t="shared" si="81"/>
        <v/>
      </c>
    </row>
    <row r="830" spans="1:23" x14ac:dyDescent="0.3">
      <c r="A830" s="94"/>
      <c r="B830" s="15"/>
      <c r="C830" s="15"/>
      <c r="D830" s="15"/>
      <c r="E830" s="15"/>
      <c r="F830" s="15"/>
      <c r="G830" s="15"/>
      <c r="H830" s="15"/>
      <c r="I830" s="16"/>
      <c r="V830" s="8">
        <f t="shared" si="80"/>
        <v>0</v>
      </c>
      <c r="W830" s="1" t="str">
        <f t="shared" si="81"/>
        <v/>
      </c>
    </row>
    <row r="831" spans="1:23" x14ac:dyDescent="0.3">
      <c r="A831" s="94"/>
      <c r="B831" s="15"/>
      <c r="C831" s="15"/>
      <c r="D831" s="15"/>
      <c r="E831" s="15"/>
      <c r="F831" s="15"/>
      <c r="G831" s="15"/>
      <c r="H831" s="15"/>
      <c r="I831" s="16"/>
      <c r="V831" s="8">
        <f t="shared" si="80"/>
        <v>0</v>
      </c>
      <c r="W831" s="1" t="str">
        <f t="shared" si="81"/>
        <v/>
      </c>
    </row>
    <row r="832" spans="1:23" x14ac:dyDescent="0.3">
      <c r="A832" s="94"/>
      <c r="B832" s="15"/>
      <c r="C832" s="15"/>
      <c r="D832" s="15"/>
      <c r="E832" s="15"/>
      <c r="F832" s="15"/>
      <c r="G832" s="15"/>
      <c r="H832" s="15"/>
      <c r="I832" s="16"/>
      <c r="V832" s="8">
        <f t="shared" si="80"/>
        <v>0</v>
      </c>
      <c r="W832" s="1" t="str">
        <f t="shared" si="81"/>
        <v/>
      </c>
    </row>
    <row r="833" spans="1:23" x14ac:dyDescent="0.3">
      <c r="A833" s="94"/>
      <c r="B833" s="15"/>
      <c r="C833" s="15"/>
      <c r="D833" s="15"/>
      <c r="E833" s="15"/>
      <c r="F833" s="15"/>
      <c r="G833" s="15"/>
      <c r="H833" s="15"/>
      <c r="I833" s="16"/>
      <c r="V833" s="8">
        <f t="shared" si="80"/>
        <v>0</v>
      </c>
      <c r="W833" s="1" t="str">
        <f t="shared" si="81"/>
        <v/>
      </c>
    </row>
    <row r="834" spans="1:23" x14ac:dyDescent="0.3">
      <c r="A834" s="94"/>
      <c r="B834" s="15"/>
      <c r="C834" s="15"/>
      <c r="D834" s="15"/>
      <c r="E834" s="15"/>
      <c r="F834" s="15"/>
      <c r="G834" s="15"/>
      <c r="H834" s="15"/>
      <c r="I834" s="16"/>
      <c r="V834" s="8">
        <f t="shared" si="80"/>
        <v>0</v>
      </c>
      <c r="W834" s="1" t="str">
        <f t="shared" si="81"/>
        <v/>
      </c>
    </row>
    <row r="835" spans="1:23" x14ac:dyDescent="0.3">
      <c r="A835" s="94"/>
      <c r="B835" s="15"/>
      <c r="C835" s="15"/>
      <c r="D835" s="15"/>
      <c r="E835" s="15"/>
      <c r="F835" s="15"/>
      <c r="G835" s="15"/>
      <c r="H835" s="15"/>
      <c r="I835" s="16"/>
      <c r="V835" s="8">
        <f t="shared" si="80"/>
        <v>0</v>
      </c>
      <c r="W835" s="1" t="str">
        <f t="shared" si="81"/>
        <v/>
      </c>
    </row>
    <row r="836" spans="1:23" x14ac:dyDescent="0.3">
      <c r="A836" s="94"/>
      <c r="B836" s="15"/>
      <c r="C836" s="15"/>
      <c r="D836" s="15"/>
      <c r="E836" s="15"/>
      <c r="F836" s="15"/>
      <c r="G836" s="15"/>
      <c r="H836" s="15"/>
      <c r="I836" s="16"/>
      <c r="V836" s="8">
        <f t="shared" si="80"/>
        <v>0</v>
      </c>
      <c r="W836" s="1" t="str">
        <f t="shared" si="81"/>
        <v/>
      </c>
    </row>
    <row r="837" spans="1:23" x14ac:dyDescent="0.3">
      <c r="A837" s="94"/>
      <c r="B837" s="15"/>
      <c r="C837" s="15"/>
      <c r="D837" s="15"/>
      <c r="E837" s="15"/>
      <c r="F837" s="15"/>
      <c r="G837" s="15"/>
      <c r="H837" s="15"/>
      <c r="I837" s="16"/>
      <c r="V837" s="8">
        <f t="shared" si="80"/>
        <v>0</v>
      </c>
      <c r="W837" s="1" t="str">
        <f t="shared" si="81"/>
        <v/>
      </c>
    </row>
    <row r="838" spans="1:23" x14ac:dyDescent="0.3">
      <c r="A838" s="94"/>
      <c r="B838" s="15"/>
      <c r="C838" s="15"/>
      <c r="D838" s="15"/>
      <c r="E838" s="15"/>
      <c r="F838" s="15"/>
      <c r="G838" s="15"/>
      <c r="H838" s="15"/>
      <c r="I838" s="16"/>
      <c r="V838" s="8">
        <f t="shared" si="80"/>
        <v>0</v>
      </c>
      <c r="W838" s="1" t="str">
        <f t="shared" si="81"/>
        <v/>
      </c>
    </row>
    <row r="839" spans="1:23" x14ac:dyDescent="0.3">
      <c r="A839" s="94"/>
      <c r="B839" s="15"/>
      <c r="C839" s="15"/>
      <c r="D839" s="15"/>
      <c r="E839" s="15"/>
      <c r="F839" s="15"/>
      <c r="G839" s="15"/>
      <c r="H839" s="15"/>
      <c r="I839" s="16"/>
      <c r="V839" s="8">
        <f t="shared" si="80"/>
        <v>0</v>
      </c>
      <c r="W839" s="1" t="str">
        <f t="shared" si="81"/>
        <v/>
      </c>
    </row>
    <row r="840" spans="1:23" x14ac:dyDescent="0.3">
      <c r="A840" s="94"/>
      <c r="B840" s="15"/>
      <c r="C840" s="15"/>
      <c r="D840" s="15"/>
      <c r="E840" s="15"/>
      <c r="F840" s="15"/>
      <c r="G840" s="15"/>
      <c r="H840" s="15"/>
      <c r="I840" s="16"/>
      <c r="V840" s="8">
        <f t="shared" si="80"/>
        <v>0</v>
      </c>
      <c r="W840" s="1" t="str">
        <f t="shared" si="81"/>
        <v/>
      </c>
    </row>
    <row r="841" spans="1:23" x14ac:dyDescent="0.3">
      <c r="A841" s="94"/>
      <c r="B841" s="15"/>
      <c r="C841" s="15"/>
      <c r="D841" s="15"/>
      <c r="E841" s="15"/>
      <c r="F841" s="15"/>
      <c r="G841" s="15"/>
      <c r="H841" s="15"/>
      <c r="I841" s="16"/>
      <c r="V841" s="8">
        <f t="shared" si="80"/>
        <v>0</v>
      </c>
      <c r="W841" s="1" t="str">
        <f t="shared" si="81"/>
        <v/>
      </c>
    </row>
    <row r="842" spans="1:23" x14ac:dyDescent="0.3">
      <c r="A842" s="94"/>
      <c r="B842" s="15"/>
      <c r="C842" s="15"/>
      <c r="D842" s="15"/>
      <c r="E842" s="15"/>
      <c r="F842" s="15"/>
      <c r="G842" s="15"/>
      <c r="H842" s="15"/>
      <c r="I842" s="16"/>
      <c r="V842" s="8">
        <f t="shared" ref="V842:V905" si="82">IF(A842&lt;&gt;"",MIN(H842,B842-D842),0)</f>
        <v>0</v>
      </c>
      <c r="W842" s="1" t="str">
        <f t="shared" ref="W842:W905" si="83">IF(A842&lt;&gt;"",1,"")</f>
        <v/>
      </c>
    </row>
    <row r="843" spans="1:23" x14ac:dyDescent="0.3">
      <c r="A843" s="94"/>
      <c r="B843" s="15"/>
      <c r="C843" s="15"/>
      <c r="D843" s="15"/>
      <c r="E843" s="15"/>
      <c r="F843" s="15"/>
      <c r="G843" s="15"/>
      <c r="H843" s="15"/>
      <c r="I843" s="16"/>
      <c r="V843" s="8">
        <f t="shared" si="82"/>
        <v>0</v>
      </c>
      <c r="W843" s="1" t="str">
        <f t="shared" si="83"/>
        <v/>
      </c>
    </row>
    <row r="844" spans="1:23" x14ac:dyDescent="0.3">
      <c r="A844" s="94"/>
      <c r="B844" s="15"/>
      <c r="C844" s="15"/>
      <c r="D844" s="15"/>
      <c r="E844" s="15"/>
      <c r="F844" s="15"/>
      <c r="G844" s="15"/>
      <c r="H844" s="15"/>
      <c r="I844" s="16"/>
      <c r="V844" s="8">
        <f t="shared" si="82"/>
        <v>0</v>
      </c>
      <c r="W844" s="1" t="str">
        <f t="shared" si="83"/>
        <v/>
      </c>
    </row>
    <row r="845" spans="1:23" x14ac:dyDescent="0.3">
      <c r="A845" s="94"/>
      <c r="B845" s="15"/>
      <c r="C845" s="15"/>
      <c r="D845" s="15"/>
      <c r="E845" s="15"/>
      <c r="F845" s="15"/>
      <c r="G845" s="15"/>
      <c r="H845" s="15"/>
      <c r="I845" s="16"/>
      <c r="V845" s="8">
        <f t="shared" si="82"/>
        <v>0</v>
      </c>
      <c r="W845" s="1" t="str">
        <f t="shared" si="83"/>
        <v/>
      </c>
    </row>
    <row r="846" spans="1:23" x14ac:dyDescent="0.3">
      <c r="A846" s="94"/>
      <c r="B846" s="15"/>
      <c r="C846" s="15"/>
      <c r="D846" s="15"/>
      <c r="E846" s="15"/>
      <c r="F846" s="15"/>
      <c r="G846" s="15"/>
      <c r="H846" s="15"/>
      <c r="I846" s="16"/>
      <c r="V846" s="8">
        <f t="shared" si="82"/>
        <v>0</v>
      </c>
      <c r="W846" s="1" t="str">
        <f t="shared" si="83"/>
        <v/>
      </c>
    </row>
    <row r="847" spans="1:23" x14ac:dyDescent="0.3">
      <c r="A847" s="94"/>
      <c r="B847" s="15"/>
      <c r="C847" s="15"/>
      <c r="D847" s="15"/>
      <c r="E847" s="15"/>
      <c r="F847" s="15"/>
      <c r="G847" s="15"/>
      <c r="H847" s="15"/>
      <c r="I847" s="16"/>
      <c r="V847" s="8">
        <f t="shared" si="82"/>
        <v>0</v>
      </c>
      <c r="W847" s="1" t="str">
        <f t="shared" si="83"/>
        <v/>
      </c>
    </row>
    <row r="848" spans="1:23" x14ac:dyDescent="0.3">
      <c r="A848" s="94"/>
      <c r="B848" s="15"/>
      <c r="C848" s="15"/>
      <c r="D848" s="15"/>
      <c r="E848" s="15"/>
      <c r="F848" s="15"/>
      <c r="G848" s="15"/>
      <c r="H848" s="15"/>
      <c r="I848" s="16"/>
      <c r="V848" s="8">
        <f t="shared" si="82"/>
        <v>0</v>
      </c>
      <c r="W848" s="1" t="str">
        <f t="shared" si="83"/>
        <v/>
      </c>
    </row>
    <row r="849" spans="1:23" x14ac:dyDescent="0.3">
      <c r="A849" s="94"/>
      <c r="B849" s="15"/>
      <c r="C849" s="15"/>
      <c r="D849" s="15"/>
      <c r="E849" s="15"/>
      <c r="F849" s="15"/>
      <c r="G849" s="15"/>
      <c r="H849" s="15"/>
      <c r="I849" s="16"/>
      <c r="V849" s="8">
        <f t="shared" si="82"/>
        <v>0</v>
      </c>
      <c r="W849" s="1" t="str">
        <f t="shared" si="83"/>
        <v/>
      </c>
    </row>
    <row r="850" spans="1:23" x14ac:dyDescent="0.3">
      <c r="A850" s="94"/>
      <c r="B850" s="15"/>
      <c r="C850" s="15"/>
      <c r="D850" s="15"/>
      <c r="E850" s="15"/>
      <c r="F850" s="15"/>
      <c r="G850" s="15"/>
      <c r="H850" s="15"/>
      <c r="I850" s="16"/>
      <c r="V850" s="8">
        <f t="shared" si="82"/>
        <v>0</v>
      </c>
      <c r="W850" s="1" t="str">
        <f t="shared" si="83"/>
        <v/>
      </c>
    </row>
    <row r="851" spans="1:23" x14ac:dyDescent="0.3">
      <c r="A851" s="94"/>
      <c r="B851" s="15"/>
      <c r="C851" s="15"/>
      <c r="D851" s="15"/>
      <c r="E851" s="15"/>
      <c r="F851" s="15"/>
      <c r="G851" s="15"/>
      <c r="H851" s="15"/>
      <c r="I851" s="16"/>
      <c r="V851" s="8">
        <f t="shared" si="82"/>
        <v>0</v>
      </c>
      <c r="W851" s="1" t="str">
        <f t="shared" si="83"/>
        <v/>
      </c>
    </row>
    <row r="852" spans="1:23" x14ac:dyDescent="0.3">
      <c r="A852" s="94"/>
      <c r="B852" s="15"/>
      <c r="C852" s="15"/>
      <c r="D852" s="15"/>
      <c r="E852" s="15"/>
      <c r="F852" s="15"/>
      <c r="G852" s="15"/>
      <c r="H852" s="15"/>
      <c r="I852" s="16"/>
      <c r="V852" s="8">
        <f t="shared" si="82"/>
        <v>0</v>
      </c>
      <c r="W852" s="1" t="str">
        <f t="shared" si="83"/>
        <v/>
      </c>
    </row>
    <row r="853" spans="1:23" x14ac:dyDescent="0.3">
      <c r="A853" s="94"/>
      <c r="B853" s="15"/>
      <c r="C853" s="15"/>
      <c r="D853" s="15"/>
      <c r="E853" s="15"/>
      <c r="F853" s="15"/>
      <c r="G853" s="15"/>
      <c r="H853" s="15"/>
      <c r="I853" s="16"/>
      <c r="V853" s="8">
        <f t="shared" si="82"/>
        <v>0</v>
      </c>
      <c r="W853" s="1" t="str">
        <f t="shared" si="83"/>
        <v/>
      </c>
    </row>
    <row r="854" spans="1:23" x14ac:dyDescent="0.3">
      <c r="A854" s="94"/>
      <c r="B854" s="15"/>
      <c r="C854" s="15"/>
      <c r="D854" s="15"/>
      <c r="E854" s="15"/>
      <c r="F854" s="15"/>
      <c r="G854" s="15"/>
      <c r="H854" s="15"/>
      <c r="I854" s="16"/>
      <c r="V854" s="8">
        <f t="shared" si="82"/>
        <v>0</v>
      </c>
      <c r="W854" s="1" t="str">
        <f t="shared" si="83"/>
        <v/>
      </c>
    </row>
    <row r="855" spans="1:23" x14ac:dyDescent="0.3">
      <c r="A855" s="94"/>
      <c r="B855" s="15"/>
      <c r="C855" s="15"/>
      <c r="D855" s="15"/>
      <c r="E855" s="15"/>
      <c r="F855" s="15"/>
      <c r="G855" s="15"/>
      <c r="H855" s="15"/>
      <c r="I855" s="16"/>
      <c r="V855" s="8">
        <f t="shared" si="82"/>
        <v>0</v>
      </c>
      <c r="W855" s="1" t="str">
        <f t="shared" si="83"/>
        <v/>
      </c>
    </row>
    <row r="856" spans="1:23" x14ac:dyDescent="0.3">
      <c r="A856" s="94"/>
      <c r="B856" s="15"/>
      <c r="C856" s="15"/>
      <c r="D856" s="15"/>
      <c r="E856" s="15"/>
      <c r="F856" s="15"/>
      <c r="G856" s="15"/>
      <c r="H856" s="15"/>
      <c r="I856" s="16"/>
      <c r="V856" s="8">
        <f t="shared" si="82"/>
        <v>0</v>
      </c>
      <c r="W856" s="1" t="str">
        <f t="shared" si="83"/>
        <v/>
      </c>
    </row>
    <row r="857" spans="1:23" x14ac:dyDescent="0.3">
      <c r="A857" s="94"/>
      <c r="B857" s="15"/>
      <c r="C857" s="15"/>
      <c r="D857" s="15"/>
      <c r="E857" s="15"/>
      <c r="F857" s="15"/>
      <c r="G857" s="15"/>
      <c r="H857" s="15"/>
      <c r="I857" s="16"/>
      <c r="V857" s="8">
        <f t="shared" si="82"/>
        <v>0</v>
      </c>
      <c r="W857" s="1" t="str">
        <f t="shared" si="83"/>
        <v/>
      </c>
    </row>
    <row r="858" spans="1:23" x14ac:dyDescent="0.3">
      <c r="A858" s="94"/>
      <c r="B858" s="15"/>
      <c r="C858" s="15"/>
      <c r="D858" s="15"/>
      <c r="E858" s="15"/>
      <c r="F858" s="15"/>
      <c r="G858" s="15"/>
      <c r="H858" s="15"/>
      <c r="I858" s="16"/>
      <c r="V858" s="8">
        <f t="shared" si="82"/>
        <v>0</v>
      </c>
      <c r="W858" s="1" t="str">
        <f t="shared" si="83"/>
        <v/>
      </c>
    </row>
    <row r="859" spans="1:23" x14ac:dyDescent="0.3">
      <c r="A859" s="94"/>
      <c r="B859" s="15"/>
      <c r="C859" s="15"/>
      <c r="D859" s="15"/>
      <c r="E859" s="15"/>
      <c r="F859" s="15"/>
      <c r="G859" s="15"/>
      <c r="H859" s="15"/>
      <c r="I859" s="16"/>
      <c r="V859" s="8">
        <f t="shared" si="82"/>
        <v>0</v>
      </c>
      <c r="W859" s="1" t="str">
        <f t="shared" si="83"/>
        <v/>
      </c>
    </row>
    <row r="860" spans="1:23" x14ac:dyDescent="0.3">
      <c r="A860" s="94"/>
      <c r="B860" s="15"/>
      <c r="C860" s="15"/>
      <c r="D860" s="15"/>
      <c r="E860" s="15"/>
      <c r="F860" s="15"/>
      <c r="G860" s="15"/>
      <c r="H860" s="15"/>
      <c r="I860" s="16"/>
      <c r="V860" s="8">
        <f t="shared" si="82"/>
        <v>0</v>
      </c>
      <c r="W860" s="1" t="str">
        <f t="shared" si="83"/>
        <v/>
      </c>
    </row>
    <row r="861" spans="1:23" x14ac:dyDescent="0.3">
      <c r="A861" s="94"/>
      <c r="B861" s="15"/>
      <c r="C861" s="15"/>
      <c r="D861" s="15"/>
      <c r="E861" s="15"/>
      <c r="F861" s="15"/>
      <c r="G861" s="15"/>
      <c r="H861" s="15"/>
      <c r="I861" s="16"/>
      <c r="V861" s="8">
        <f t="shared" si="82"/>
        <v>0</v>
      </c>
      <c r="W861" s="1" t="str">
        <f t="shared" si="83"/>
        <v/>
      </c>
    </row>
    <row r="862" spans="1:23" x14ac:dyDescent="0.3">
      <c r="A862" s="94"/>
      <c r="B862" s="15"/>
      <c r="C862" s="15"/>
      <c r="D862" s="15"/>
      <c r="E862" s="15"/>
      <c r="F862" s="15"/>
      <c r="G862" s="15"/>
      <c r="H862" s="15"/>
      <c r="I862" s="16"/>
      <c r="V862" s="8">
        <f t="shared" si="82"/>
        <v>0</v>
      </c>
      <c r="W862" s="1" t="str">
        <f t="shared" si="83"/>
        <v/>
      </c>
    </row>
    <row r="863" spans="1:23" x14ac:dyDescent="0.3">
      <c r="A863" s="94"/>
      <c r="B863" s="15"/>
      <c r="C863" s="15"/>
      <c r="D863" s="15"/>
      <c r="E863" s="15"/>
      <c r="F863" s="15"/>
      <c r="G863" s="15"/>
      <c r="H863" s="15"/>
      <c r="I863" s="16"/>
      <c r="V863" s="8">
        <f t="shared" si="82"/>
        <v>0</v>
      </c>
      <c r="W863" s="1" t="str">
        <f t="shared" si="83"/>
        <v/>
      </c>
    </row>
    <row r="864" spans="1:23" x14ac:dyDescent="0.3">
      <c r="A864" s="94"/>
      <c r="B864" s="15"/>
      <c r="C864" s="15"/>
      <c r="D864" s="15"/>
      <c r="E864" s="15"/>
      <c r="F864" s="15"/>
      <c r="G864" s="15"/>
      <c r="H864" s="15"/>
      <c r="I864" s="16"/>
      <c r="V864" s="8">
        <f t="shared" si="82"/>
        <v>0</v>
      </c>
      <c r="W864" s="1" t="str">
        <f t="shared" si="83"/>
        <v/>
      </c>
    </row>
    <row r="865" spans="1:23" x14ac:dyDescent="0.3">
      <c r="A865" s="94"/>
      <c r="B865" s="15"/>
      <c r="C865" s="15"/>
      <c r="D865" s="15"/>
      <c r="E865" s="15"/>
      <c r="F865" s="15"/>
      <c r="G865" s="15"/>
      <c r="H865" s="15"/>
      <c r="I865" s="16"/>
      <c r="V865" s="8">
        <f t="shared" si="82"/>
        <v>0</v>
      </c>
      <c r="W865" s="1" t="str">
        <f t="shared" si="83"/>
        <v/>
      </c>
    </row>
    <row r="866" spans="1:23" x14ac:dyDescent="0.3">
      <c r="A866" s="94"/>
      <c r="B866" s="15"/>
      <c r="C866" s="15"/>
      <c r="D866" s="15"/>
      <c r="E866" s="15"/>
      <c r="F866" s="15"/>
      <c r="G866" s="15"/>
      <c r="H866" s="15"/>
      <c r="I866" s="16"/>
      <c r="V866" s="8">
        <f t="shared" si="82"/>
        <v>0</v>
      </c>
      <c r="W866" s="1" t="str">
        <f t="shared" si="83"/>
        <v/>
      </c>
    </row>
    <row r="867" spans="1:23" x14ac:dyDescent="0.3">
      <c r="A867" s="94"/>
      <c r="B867" s="15"/>
      <c r="C867" s="15"/>
      <c r="D867" s="15"/>
      <c r="E867" s="15"/>
      <c r="F867" s="15"/>
      <c r="G867" s="15"/>
      <c r="H867" s="15"/>
      <c r="I867" s="16"/>
      <c r="V867" s="8">
        <f t="shared" si="82"/>
        <v>0</v>
      </c>
      <c r="W867" s="1" t="str">
        <f t="shared" si="83"/>
        <v/>
      </c>
    </row>
    <row r="868" spans="1:23" x14ac:dyDescent="0.3">
      <c r="A868" s="94"/>
      <c r="B868" s="15"/>
      <c r="C868" s="15"/>
      <c r="D868" s="15"/>
      <c r="E868" s="15"/>
      <c r="F868" s="15"/>
      <c r="G868" s="15"/>
      <c r="H868" s="15"/>
      <c r="I868" s="16"/>
      <c r="V868" s="8">
        <f t="shared" si="82"/>
        <v>0</v>
      </c>
      <c r="W868" s="1" t="str">
        <f t="shared" si="83"/>
        <v/>
      </c>
    </row>
    <row r="869" spans="1:23" x14ac:dyDescent="0.3">
      <c r="A869" s="94"/>
      <c r="B869" s="15"/>
      <c r="C869" s="15"/>
      <c r="D869" s="15"/>
      <c r="E869" s="15"/>
      <c r="F869" s="15"/>
      <c r="G869" s="15"/>
      <c r="H869" s="15"/>
      <c r="I869" s="16"/>
      <c r="V869" s="8">
        <f t="shared" si="82"/>
        <v>0</v>
      </c>
      <c r="W869" s="1" t="str">
        <f t="shared" si="83"/>
        <v/>
      </c>
    </row>
    <row r="870" spans="1:23" x14ac:dyDescent="0.3">
      <c r="A870" s="94"/>
      <c r="B870" s="15"/>
      <c r="C870" s="15"/>
      <c r="D870" s="15"/>
      <c r="E870" s="15"/>
      <c r="F870" s="15"/>
      <c r="G870" s="15"/>
      <c r="H870" s="15"/>
      <c r="I870" s="16"/>
      <c r="V870" s="8">
        <f t="shared" si="82"/>
        <v>0</v>
      </c>
      <c r="W870" s="1" t="str">
        <f t="shared" si="83"/>
        <v/>
      </c>
    </row>
    <row r="871" spans="1:23" x14ac:dyDescent="0.3">
      <c r="A871" s="94"/>
      <c r="B871" s="15"/>
      <c r="C871" s="15"/>
      <c r="D871" s="15"/>
      <c r="E871" s="15"/>
      <c r="F871" s="15"/>
      <c r="G871" s="15"/>
      <c r="H871" s="15"/>
      <c r="I871" s="16"/>
      <c r="V871" s="8">
        <f t="shared" si="82"/>
        <v>0</v>
      </c>
      <c r="W871" s="1" t="str">
        <f t="shared" si="83"/>
        <v/>
      </c>
    </row>
    <row r="872" spans="1:23" x14ac:dyDescent="0.3">
      <c r="A872" s="94"/>
      <c r="B872" s="15"/>
      <c r="C872" s="15"/>
      <c r="D872" s="15"/>
      <c r="E872" s="15"/>
      <c r="F872" s="15"/>
      <c r="G872" s="15"/>
      <c r="H872" s="15"/>
      <c r="I872" s="16"/>
      <c r="V872" s="8">
        <f t="shared" si="82"/>
        <v>0</v>
      </c>
      <c r="W872" s="1" t="str">
        <f t="shared" si="83"/>
        <v/>
      </c>
    </row>
    <row r="873" spans="1:23" x14ac:dyDescent="0.3">
      <c r="A873" s="94"/>
      <c r="B873" s="15"/>
      <c r="C873" s="15"/>
      <c r="D873" s="15"/>
      <c r="E873" s="15"/>
      <c r="F873" s="15"/>
      <c r="G873" s="15"/>
      <c r="H873" s="15"/>
      <c r="I873" s="16"/>
      <c r="V873" s="8">
        <f t="shared" si="82"/>
        <v>0</v>
      </c>
      <c r="W873" s="1" t="str">
        <f t="shared" si="83"/>
        <v/>
      </c>
    </row>
    <row r="874" spans="1:23" x14ac:dyDescent="0.3">
      <c r="A874" s="94"/>
      <c r="B874" s="15"/>
      <c r="C874" s="15"/>
      <c r="D874" s="15"/>
      <c r="E874" s="15"/>
      <c r="F874" s="15"/>
      <c r="G874" s="15"/>
      <c r="H874" s="15"/>
      <c r="I874" s="16"/>
      <c r="V874" s="8">
        <f t="shared" si="82"/>
        <v>0</v>
      </c>
      <c r="W874" s="1" t="str">
        <f t="shared" si="83"/>
        <v/>
      </c>
    </row>
    <row r="875" spans="1:23" x14ac:dyDescent="0.3">
      <c r="A875" s="94"/>
      <c r="B875" s="15"/>
      <c r="C875" s="15"/>
      <c r="D875" s="15"/>
      <c r="E875" s="15"/>
      <c r="F875" s="15"/>
      <c r="G875" s="15"/>
      <c r="H875" s="15"/>
      <c r="I875" s="16"/>
      <c r="V875" s="8">
        <f t="shared" si="82"/>
        <v>0</v>
      </c>
      <c r="W875" s="1" t="str">
        <f t="shared" si="83"/>
        <v/>
      </c>
    </row>
    <row r="876" spans="1:23" x14ac:dyDescent="0.3">
      <c r="A876" s="94"/>
      <c r="B876" s="15"/>
      <c r="C876" s="15"/>
      <c r="D876" s="15"/>
      <c r="E876" s="15"/>
      <c r="F876" s="15"/>
      <c r="G876" s="15"/>
      <c r="H876" s="15"/>
      <c r="I876" s="16"/>
      <c r="V876" s="8">
        <f t="shared" si="82"/>
        <v>0</v>
      </c>
      <c r="W876" s="1" t="str">
        <f t="shared" si="83"/>
        <v/>
      </c>
    </row>
    <row r="877" spans="1:23" x14ac:dyDescent="0.3">
      <c r="A877" s="94"/>
      <c r="B877" s="15"/>
      <c r="C877" s="15"/>
      <c r="D877" s="15"/>
      <c r="E877" s="15"/>
      <c r="F877" s="15"/>
      <c r="G877" s="15"/>
      <c r="H877" s="15"/>
      <c r="I877" s="16"/>
      <c r="V877" s="8">
        <f t="shared" si="82"/>
        <v>0</v>
      </c>
      <c r="W877" s="1" t="str">
        <f t="shared" si="83"/>
        <v/>
      </c>
    </row>
    <row r="878" spans="1:23" x14ac:dyDescent="0.3">
      <c r="A878" s="94"/>
      <c r="B878" s="15"/>
      <c r="C878" s="15"/>
      <c r="D878" s="15"/>
      <c r="E878" s="15"/>
      <c r="F878" s="15"/>
      <c r="G878" s="15"/>
      <c r="H878" s="15"/>
      <c r="I878" s="16"/>
      <c r="V878" s="8">
        <f t="shared" si="82"/>
        <v>0</v>
      </c>
      <c r="W878" s="1" t="str">
        <f t="shared" si="83"/>
        <v/>
      </c>
    </row>
    <row r="879" spans="1:23" x14ac:dyDescent="0.3">
      <c r="A879" s="94"/>
      <c r="B879" s="15"/>
      <c r="C879" s="15"/>
      <c r="D879" s="15"/>
      <c r="E879" s="15"/>
      <c r="F879" s="15"/>
      <c r="G879" s="15"/>
      <c r="H879" s="15"/>
      <c r="I879" s="16"/>
      <c r="V879" s="8">
        <f t="shared" si="82"/>
        <v>0</v>
      </c>
      <c r="W879" s="1" t="str">
        <f t="shared" si="83"/>
        <v/>
      </c>
    </row>
    <row r="880" spans="1:23" x14ac:dyDescent="0.3">
      <c r="A880" s="94"/>
      <c r="B880" s="15"/>
      <c r="C880" s="15"/>
      <c r="D880" s="15"/>
      <c r="E880" s="15"/>
      <c r="F880" s="15"/>
      <c r="G880" s="15"/>
      <c r="H880" s="15"/>
      <c r="I880" s="16"/>
      <c r="V880" s="8">
        <f t="shared" si="82"/>
        <v>0</v>
      </c>
      <c r="W880" s="1" t="str">
        <f t="shared" si="83"/>
        <v/>
      </c>
    </row>
    <row r="881" spans="1:23" x14ac:dyDescent="0.3">
      <c r="A881" s="94"/>
      <c r="B881" s="15"/>
      <c r="C881" s="15"/>
      <c r="D881" s="15"/>
      <c r="E881" s="15"/>
      <c r="F881" s="15"/>
      <c r="G881" s="15"/>
      <c r="H881" s="15"/>
      <c r="I881" s="16"/>
      <c r="V881" s="8">
        <f t="shared" si="82"/>
        <v>0</v>
      </c>
      <c r="W881" s="1" t="str">
        <f t="shared" si="83"/>
        <v/>
      </c>
    </row>
    <row r="882" spans="1:23" x14ac:dyDescent="0.3">
      <c r="A882" s="94"/>
      <c r="B882" s="15"/>
      <c r="C882" s="15"/>
      <c r="D882" s="15"/>
      <c r="E882" s="15"/>
      <c r="F882" s="15"/>
      <c r="G882" s="15"/>
      <c r="H882" s="15"/>
      <c r="I882" s="16"/>
      <c r="V882" s="8">
        <f t="shared" si="82"/>
        <v>0</v>
      </c>
      <c r="W882" s="1" t="str">
        <f t="shared" si="83"/>
        <v/>
      </c>
    </row>
    <row r="883" spans="1:23" x14ac:dyDescent="0.3">
      <c r="A883" s="94"/>
      <c r="B883" s="15"/>
      <c r="C883" s="15"/>
      <c r="D883" s="15"/>
      <c r="E883" s="15"/>
      <c r="F883" s="15"/>
      <c r="G883" s="15"/>
      <c r="H883" s="15"/>
      <c r="I883" s="16"/>
      <c r="V883" s="8">
        <f t="shared" si="82"/>
        <v>0</v>
      </c>
      <c r="W883" s="1" t="str">
        <f t="shared" si="83"/>
        <v/>
      </c>
    </row>
    <row r="884" spans="1:23" x14ac:dyDescent="0.3">
      <c r="A884" s="94"/>
      <c r="B884" s="15"/>
      <c r="C884" s="15"/>
      <c r="D884" s="15"/>
      <c r="E884" s="15"/>
      <c r="F884" s="15"/>
      <c r="G884" s="15"/>
      <c r="H884" s="15"/>
      <c r="I884" s="16"/>
      <c r="V884" s="8">
        <f t="shared" si="82"/>
        <v>0</v>
      </c>
      <c r="W884" s="1" t="str">
        <f t="shared" si="83"/>
        <v/>
      </c>
    </row>
    <row r="885" spans="1:23" x14ac:dyDescent="0.3">
      <c r="A885" s="94"/>
      <c r="B885" s="15"/>
      <c r="C885" s="15"/>
      <c r="D885" s="15"/>
      <c r="E885" s="15"/>
      <c r="F885" s="15"/>
      <c r="G885" s="15"/>
      <c r="H885" s="15"/>
      <c r="I885" s="16"/>
      <c r="V885" s="8">
        <f t="shared" si="82"/>
        <v>0</v>
      </c>
      <c r="W885" s="1" t="str">
        <f t="shared" si="83"/>
        <v/>
      </c>
    </row>
    <row r="886" spans="1:23" x14ac:dyDescent="0.3">
      <c r="A886" s="94"/>
      <c r="B886" s="15"/>
      <c r="C886" s="15"/>
      <c r="D886" s="15"/>
      <c r="E886" s="15"/>
      <c r="F886" s="15"/>
      <c r="G886" s="15"/>
      <c r="H886" s="15"/>
      <c r="I886" s="16"/>
      <c r="V886" s="8">
        <f t="shared" si="82"/>
        <v>0</v>
      </c>
      <c r="W886" s="1" t="str">
        <f t="shared" si="83"/>
        <v/>
      </c>
    </row>
    <row r="887" spans="1:23" x14ac:dyDescent="0.3">
      <c r="A887" s="94"/>
      <c r="B887" s="15"/>
      <c r="C887" s="15"/>
      <c r="D887" s="15"/>
      <c r="E887" s="15"/>
      <c r="F887" s="15"/>
      <c r="G887" s="15"/>
      <c r="H887" s="15"/>
      <c r="I887" s="16"/>
      <c r="V887" s="8">
        <f t="shared" si="82"/>
        <v>0</v>
      </c>
      <c r="W887" s="1" t="str">
        <f t="shared" si="83"/>
        <v/>
      </c>
    </row>
    <row r="888" spans="1:23" x14ac:dyDescent="0.3">
      <c r="A888" s="94"/>
      <c r="B888" s="15"/>
      <c r="C888" s="15"/>
      <c r="D888" s="15"/>
      <c r="E888" s="15"/>
      <c r="F888" s="15"/>
      <c r="G888" s="15"/>
      <c r="H888" s="15"/>
      <c r="I888" s="16"/>
      <c r="V888" s="8">
        <f t="shared" si="82"/>
        <v>0</v>
      </c>
      <c r="W888" s="1" t="str">
        <f t="shared" si="83"/>
        <v/>
      </c>
    </row>
    <row r="889" spans="1:23" x14ac:dyDescent="0.3">
      <c r="A889" s="94"/>
      <c r="B889" s="15"/>
      <c r="C889" s="15"/>
      <c r="D889" s="15"/>
      <c r="E889" s="15"/>
      <c r="F889" s="15"/>
      <c r="G889" s="15"/>
      <c r="H889" s="15"/>
      <c r="I889" s="16"/>
      <c r="V889" s="8">
        <f t="shared" si="82"/>
        <v>0</v>
      </c>
      <c r="W889" s="1" t="str">
        <f t="shared" si="83"/>
        <v/>
      </c>
    </row>
    <row r="890" spans="1:23" x14ac:dyDescent="0.3">
      <c r="A890" s="94"/>
      <c r="B890" s="15"/>
      <c r="C890" s="15"/>
      <c r="D890" s="15"/>
      <c r="E890" s="15"/>
      <c r="F890" s="15"/>
      <c r="G890" s="15"/>
      <c r="H890" s="15"/>
      <c r="I890" s="16"/>
      <c r="V890" s="8">
        <f t="shared" si="82"/>
        <v>0</v>
      </c>
      <c r="W890" s="1" t="str">
        <f t="shared" si="83"/>
        <v/>
      </c>
    </row>
    <row r="891" spans="1:23" x14ac:dyDescent="0.3">
      <c r="A891" s="94"/>
      <c r="B891" s="15"/>
      <c r="C891" s="15"/>
      <c r="D891" s="15"/>
      <c r="E891" s="15"/>
      <c r="F891" s="15"/>
      <c r="G891" s="15"/>
      <c r="H891" s="15"/>
      <c r="I891" s="16"/>
      <c r="V891" s="8">
        <f t="shared" si="82"/>
        <v>0</v>
      </c>
      <c r="W891" s="1" t="str">
        <f t="shared" si="83"/>
        <v/>
      </c>
    </row>
    <row r="892" spans="1:23" x14ac:dyDescent="0.3">
      <c r="A892" s="94"/>
      <c r="B892" s="15"/>
      <c r="C892" s="15"/>
      <c r="D892" s="15"/>
      <c r="E892" s="15"/>
      <c r="F892" s="15"/>
      <c r="G892" s="15"/>
      <c r="H892" s="15"/>
      <c r="I892" s="16"/>
      <c r="V892" s="8">
        <f t="shared" si="82"/>
        <v>0</v>
      </c>
      <c r="W892" s="1" t="str">
        <f t="shared" si="83"/>
        <v/>
      </c>
    </row>
    <row r="893" spans="1:23" x14ac:dyDescent="0.3">
      <c r="A893" s="94"/>
      <c r="B893" s="15"/>
      <c r="C893" s="15"/>
      <c r="D893" s="15"/>
      <c r="E893" s="15"/>
      <c r="F893" s="15"/>
      <c r="G893" s="15"/>
      <c r="H893" s="15"/>
      <c r="I893" s="16"/>
      <c r="V893" s="8">
        <f t="shared" si="82"/>
        <v>0</v>
      </c>
      <c r="W893" s="1" t="str">
        <f t="shared" si="83"/>
        <v/>
      </c>
    </row>
    <row r="894" spans="1:23" x14ac:dyDescent="0.3">
      <c r="A894" s="94"/>
      <c r="B894" s="15"/>
      <c r="C894" s="15"/>
      <c r="D894" s="15"/>
      <c r="E894" s="15"/>
      <c r="F894" s="15"/>
      <c r="G894" s="15"/>
      <c r="H894" s="15"/>
      <c r="I894" s="16"/>
      <c r="V894" s="8">
        <f t="shared" si="82"/>
        <v>0</v>
      </c>
      <c r="W894" s="1" t="str">
        <f t="shared" si="83"/>
        <v/>
      </c>
    </row>
    <row r="895" spans="1:23" x14ac:dyDescent="0.3">
      <c r="A895" s="94"/>
      <c r="B895" s="15"/>
      <c r="C895" s="15"/>
      <c r="D895" s="15"/>
      <c r="E895" s="15"/>
      <c r="F895" s="15"/>
      <c r="G895" s="15"/>
      <c r="H895" s="15"/>
      <c r="I895" s="16"/>
      <c r="V895" s="8">
        <f t="shared" si="82"/>
        <v>0</v>
      </c>
      <c r="W895" s="1" t="str">
        <f t="shared" si="83"/>
        <v/>
      </c>
    </row>
    <row r="896" spans="1:23" x14ac:dyDescent="0.3">
      <c r="A896" s="94"/>
      <c r="B896" s="15"/>
      <c r="C896" s="15"/>
      <c r="D896" s="15"/>
      <c r="E896" s="15"/>
      <c r="F896" s="15"/>
      <c r="G896" s="15"/>
      <c r="H896" s="15"/>
      <c r="I896" s="16"/>
      <c r="V896" s="8">
        <f t="shared" si="82"/>
        <v>0</v>
      </c>
      <c r="W896" s="1" t="str">
        <f t="shared" si="83"/>
        <v/>
      </c>
    </row>
    <row r="897" spans="1:23" x14ac:dyDescent="0.3">
      <c r="A897" s="94"/>
      <c r="B897" s="15"/>
      <c r="C897" s="15"/>
      <c r="D897" s="15"/>
      <c r="E897" s="15"/>
      <c r="F897" s="15"/>
      <c r="G897" s="15"/>
      <c r="H897" s="15"/>
      <c r="I897" s="16"/>
      <c r="V897" s="8">
        <f t="shared" si="82"/>
        <v>0</v>
      </c>
      <c r="W897" s="1" t="str">
        <f t="shared" si="83"/>
        <v/>
      </c>
    </row>
    <row r="898" spans="1:23" x14ac:dyDescent="0.3">
      <c r="A898" s="94"/>
      <c r="B898" s="15"/>
      <c r="C898" s="15"/>
      <c r="D898" s="15"/>
      <c r="E898" s="15"/>
      <c r="F898" s="15"/>
      <c r="G898" s="15"/>
      <c r="H898" s="15"/>
      <c r="I898" s="16"/>
      <c r="V898" s="8">
        <f t="shared" si="82"/>
        <v>0</v>
      </c>
      <c r="W898" s="1" t="str">
        <f t="shared" si="83"/>
        <v/>
      </c>
    </row>
    <row r="899" spans="1:23" x14ac:dyDescent="0.3">
      <c r="A899" s="94"/>
      <c r="B899" s="15"/>
      <c r="C899" s="15"/>
      <c r="D899" s="15"/>
      <c r="E899" s="15"/>
      <c r="F899" s="15"/>
      <c r="G899" s="15"/>
      <c r="H899" s="15"/>
      <c r="I899" s="16"/>
      <c r="V899" s="8">
        <f t="shared" si="82"/>
        <v>0</v>
      </c>
      <c r="W899" s="1" t="str">
        <f t="shared" si="83"/>
        <v/>
      </c>
    </row>
    <row r="900" spans="1:23" x14ac:dyDescent="0.3">
      <c r="A900" s="94"/>
      <c r="B900" s="15"/>
      <c r="C900" s="15"/>
      <c r="D900" s="15"/>
      <c r="E900" s="15"/>
      <c r="F900" s="15"/>
      <c r="G900" s="15"/>
      <c r="H900" s="15"/>
      <c r="I900" s="16"/>
      <c r="V900" s="8">
        <f t="shared" si="82"/>
        <v>0</v>
      </c>
      <c r="W900" s="1" t="str">
        <f t="shared" si="83"/>
        <v/>
      </c>
    </row>
    <row r="901" spans="1:23" x14ac:dyDescent="0.3">
      <c r="A901" s="94"/>
      <c r="B901" s="15"/>
      <c r="C901" s="15"/>
      <c r="D901" s="15"/>
      <c r="E901" s="15"/>
      <c r="F901" s="15"/>
      <c r="G901" s="15"/>
      <c r="H901" s="15"/>
      <c r="I901" s="16"/>
      <c r="V901" s="8">
        <f t="shared" si="82"/>
        <v>0</v>
      </c>
      <c r="W901" s="1" t="str">
        <f t="shared" si="83"/>
        <v/>
      </c>
    </row>
    <row r="902" spans="1:23" x14ac:dyDescent="0.3">
      <c r="A902" s="94"/>
      <c r="B902" s="15"/>
      <c r="C902" s="15"/>
      <c r="D902" s="15"/>
      <c r="E902" s="15"/>
      <c r="F902" s="15"/>
      <c r="G902" s="15"/>
      <c r="H902" s="15"/>
      <c r="I902" s="16"/>
      <c r="V902" s="8">
        <f t="shared" si="82"/>
        <v>0</v>
      </c>
      <c r="W902" s="1" t="str">
        <f t="shared" si="83"/>
        <v/>
      </c>
    </row>
    <row r="903" spans="1:23" x14ac:dyDescent="0.3">
      <c r="A903" s="94"/>
      <c r="B903" s="15"/>
      <c r="C903" s="15"/>
      <c r="D903" s="15"/>
      <c r="E903" s="15"/>
      <c r="F903" s="15"/>
      <c r="G903" s="15"/>
      <c r="H903" s="15"/>
      <c r="I903" s="16"/>
      <c r="V903" s="8">
        <f t="shared" si="82"/>
        <v>0</v>
      </c>
      <c r="W903" s="1" t="str">
        <f t="shared" si="83"/>
        <v/>
      </c>
    </row>
    <row r="904" spans="1:23" x14ac:dyDescent="0.3">
      <c r="A904" s="94"/>
      <c r="B904" s="15"/>
      <c r="C904" s="15"/>
      <c r="D904" s="15"/>
      <c r="E904" s="15"/>
      <c r="F904" s="15"/>
      <c r="G904" s="15"/>
      <c r="H904" s="15"/>
      <c r="I904" s="16"/>
      <c r="V904" s="8">
        <f t="shared" si="82"/>
        <v>0</v>
      </c>
      <c r="W904" s="1" t="str">
        <f t="shared" si="83"/>
        <v/>
      </c>
    </row>
    <row r="905" spans="1:23" x14ac:dyDescent="0.3">
      <c r="A905" s="94"/>
      <c r="B905" s="15"/>
      <c r="C905" s="15"/>
      <c r="D905" s="15"/>
      <c r="E905" s="15"/>
      <c r="F905" s="15"/>
      <c r="G905" s="15"/>
      <c r="H905" s="15"/>
      <c r="I905" s="16"/>
      <c r="V905" s="8">
        <f t="shared" si="82"/>
        <v>0</v>
      </c>
      <c r="W905" s="1" t="str">
        <f t="shared" si="83"/>
        <v/>
      </c>
    </row>
    <row r="906" spans="1:23" x14ac:dyDescent="0.3">
      <c r="A906" s="94"/>
      <c r="B906" s="15"/>
      <c r="C906" s="15"/>
      <c r="D906" s="15"/>
      <c r="E906" s="15"/>
      <c r="F906" s="15"/>
      <c r="G906" s="15"/>
      <c r="H906" s="15"/>
      <c r="I906" s="16"/>
      <c r="V906" s="8">
        <f t="shared" ref="V906:V969" si="84">IF(A906&lt;&gt;"",MIN(H906,B906-D906),0)</f>
        <v>0</v>
      </c>
      <c r="W906" s="1" t="str">
        <f t="shared" ref="W906:W969" si="85">IF(A906&lt;&gt;"",1,"")</f>
        <v/>
      </c>
    </row>
    <row r="907" spans="1:23" x14ac:dyDescent="0.3">
      <c r="A907" s="94"/>
      <c r="B907" s="15"/>
      <c r="C907" s="15"/>
      <c r="D907" s="15"/>
      <c r="E907" s="15"/>
      <c r="F907" s="15"/>
      <c r="G907" s="15"/>
      <c r="H907" s="15"/>
      <c r="I907" s="16"/>
      <c r="V907" s="8">
        <f t="shared" si="84"/>
        <v>0</v>
      </c>
      <c r="W907" s="1" t="str">
        <f t="shared" si="85"/>
        <v/>
      </c>
    </row>
    <row r="908" spans="1:23" x14ac:dyDescent="0.3">
      <c r="A908" s="94"/>
      <c r="B908" s="15"/>
      <c r="C908" s="15"/>
      <c r="D908" s="15"/>
      <c r="E908" s="15"/>
      <c r="F908" s="15"/>
      <c r="G908" s="15"/>
      <c r="H908" s="15"/>
      <c r="I908" s="16"/>
      <c r="V908" s="8">
        <f t="shared" si="84"/>
        <v>0</v>
      </c>
      <c r="W908" s="1" t="str">
        <f t="shared" si="85"/>
        <v/>
      </c>
    </row>
    <row r="909" spans="1:23" x14ac:dyDescent="0.3">
      <c r="A909" s="94"/>
      <c r="B909" s="15"/>
      <c r="C909" s="15"/>
      <c r="D909" s="15"/>
      <c r="E909" s="15"/>
      <c r="F909" s="15"/>
      <c r="G909" s="15"/>
      <c r="H909" s="15"/>
      <c r="I909" s="16"/>
      <c r="V909" s="8">
        <f t="shared" si="84"/>
        <v>0</v>
      </c>
      <c r="W909" s="1" t="str">
        <f t="shared" si="85"/>
        <v/>
      </c>
    </row>
    <row r="910" spans="1:23" x14ac:dyDescent="0.3">
      <c r="A910" s="94"/>
      <c r="B910" s="15"/>
      <c r="C910" s="15"/>
      <c r="D910" s="15"/>
      <c r="E910" s="15"/>
      <c r="F910" s="15"/>
      <c r="G910" s="15"/>
      <c r="H910" s="15"/>
      <c r="I910" s="16"/>
      <c r="V910" s="8">
        <f t="shared" si="84"/>
        <v>0</v>
      </c>
      <c r="W910" s="1" t="str">
        <f t="shared" si="85"/>
        <v/>
      </c>
    </row>
    <row r="911" spans="1:23" x14ac:dyDescent="0.3">
      <c r="A911" s="94"/>
      <c r="B911" s="15"/>
      <c r="C911" s="15"/>
      <c r="D911" s="15"/>
      <c r="E911" s="15"/>
      <c r="F911" s="15"/>
      <c r="G911" s="15"/>
      <c r="H911" s="15"/>
      <c r="I911" s="16"/>
      <c r="V911" s="8">
        <f t="shared" si="84"/>
        <v>0</v>
      </c>
      <c r="W911" s="1" t="str">
        <f t="shared" si="85"/>
        <v/>
      </c>
    </row>
    <row r="912" spans="1:23" x14ac:dyDescent="0.3">
      <c r="A912" s="94"/>
      <c r="B912" s="15"/>
      <c r="C912" s="15"/>
      <c r="D912" s="15"/>
      <c r="E912" s="15"/>
      <c r="F912" s="15"/>
      <c r="G912" s="15"/>
      <c r="H912" s="15"/>
      <c r="I912" s="16"/>
      <c r="V912" s="8">
        <f t="shared" si="84"/>
        <v>0</v>
      </c>
      <c r="W912" s="1" t="str">
        <f t="shared" si="85"/>
        <v/>
      </c>
    </row>
    <row r="913" spans="1:23" x14ac:dyDescent="0.3">
      <c r="A913" s="94"/>
      <c r="B913" s="15"/>
      <c r="C913" s="15"/>
      <c r="D913" s="15"/>
      <c r="E913" s="15"/>
      <c r="F913" s="15"/>
      <c r="G913" s="15"/>
      <c r="H913" s="15"/>
      <c r="I913" s="16"/>
      <c r="V913" s="8">
        <f t="shared" si="84"/>
        <v>0</v>
      </c>
      <c r="W913" s="1" t="str">
        <f t="shared" si="85"/>
        <v/>
      </c>
    </row>
    <row r="914" spans="1:23" x14ac:dyDescent="0.3">
      <c r="A914" s="94"/>
      <c r="B914" s="15"/>
      <c r="C914" s="15"/>
      <c r="D914" s="15"/>
      <c r="E914" s="15"/>
      <c r="F914" s="15"/>
      <c r="G914" s="15"/>
      <c r="H914" s="15"/>
      <c r="I914" s="16"/>
      <c r="V914" s="8">
        <f t="shared" si="84"/>
        <v>0</v>
      </c>
      <c r="W914" s="1" t="str">
        <f t="shared" si="85"/>
        <v/>
      </c>
    </row>
    <row r="915" spans="1:23" x14ac:dyDescent="0.3">
      <c r="A915" s="94"/>
      <c r="B915" s="15"/>
      <c r="C915" s="15"/>
      <c r="D915" s="15"/>
      <c r="E915" s="15"/>
      <c r="F915" s="15"/>
      <c r="G915" s="15"/>
      <c r="H915" s="15"/>
      <c r="I915" s="16"/>
      <c r="V915" s="8">
        <f t="shared" si="84"/>
        <v>0</v>
      </c>
      <c r="W915" s="1" t="str">
        <f t="shared" si="85"/>
        <v/>
      </c>
    </row>
    <row r="916" spans="1:23" x14ac:dyDescent="0.3">
      <c r="A916" s="94"/>
      <c r="B916" s="15"/>
      <c r="C916" s="15"/>
      <c r="D916" s="15"/>
      <c r="E916" s="15"/>
      <c r="F916" s="15"/>
      <c r="G916" s="15"/>
      <c r="H916" s="15"/>
      <c r="I916" s="16"/>
      <c r="V916" s="8">
        <f t="shared" si="84"/>
        <v>0</v>
      </c>
      <c r="W916" s="1" t="str">
        <f t="shared" si="85"/>
        <v/>
      </c>
    </row>
    <row r="917" spans="1:23" x14ac:dyDescent="0.3">
      <c r="A917" s="94"/>
      <c r="B917" s="15"/>
      <c r="C917" s="15"/>
      <c r="D917" s="15"/>
      <c r="E917" s="15"/>
      <c r="F917" s="15"/>
      <c r="G917" s="15"/>
      <c r="H917" s="15"/>
      <c r="I917" s="16"/>
      <c r="V917" s="8">
        <f t="shared" si="84"/>
        <v>0</v>
      </c>
      <c r="W917" s="1" t="str">
        <f t="shared" si="85"/>
        <v/>
      </c>
    </row>
    <row r="918" spans="1:23" x14ac:dyDescent="0.3">
      <c r="A918" s="94"/>
      <c r="B918" s="15"/>
      <c r="C918" s="15"/>
      <c r="D918" s="15"/>
      <c r="E918" s="15"/>
      <c r="F918" s="15"/>
      <c r="G918" s="15"/>
      <c r="H918" s="15"/>
      <c r="I918" s="16"/>
      <c r="V918" s="8">
        <f t="shared" si="84"/>
        <v>0</v>
      </c>
      <c r="W918" s="1" t="str">
        <f t="shared" si="85"/>
        <v/>
      </c>
    </row>
    <row r="919" spans="1:23" x14ac:dyDescent="0.3">
      <c r="A919" s="94"/>
      <c r="B919" s="15"/>
      <c r="C919" s="15"/>
      <c r="D919" s="15"/>
      <c r="E919" s="15"/>
      <c r="F919" s="15"/>
      <c r="G919" s="15"/>
      <c r="H919" s="15"/>
      <c r="I919" s="16"/>
      <c r="V919" s="8">
        <f t="shared" si="84"/>
        <v>0</v>
      </c>
      <c r="W919" s="1" t="str">
        <f t="shared" si="85"/>
        <v/>
      </c>
    </row>
    <row r="920" spans="1:23" x14ac:dyDescent="0.3">
      <c r="A920" s="94"/>
      <c r="B920" s="15"/>
      <c r="C920" s="15"/>
      <c r="D920" s="15"/>
      <c r="E920" s="15"/>
      <c r="F920" s="15"/>
      <c r="G920" s="15"/>
      <c r="H920" s="15"/>
      <c r="I920" s="16"/>
      <c r="V920" s="8">
        <f t="shared" si="84"/>
        <v>0</v>
      </c>
      <c r="W920" s="1" t="str">
        <f t="shared" si="85"/>
        <v/>
      </c>
    </row>
    <row r="921" spans="1:23" x14ac:dyDescent="0.3">
      <c r="A921" s="94"/>
      <c r="B921" s="15"/>
      <c r="C921" s="15"/>
      <c r="D921" s="15"/>
      <c r="E921" s="15"/>
      <c r="F921" s="15"/>
      <c r="G921" s="15"/>
      <c r="H921" s="15"/>
      <c r="I921" s="16"/>
      <c r="V921" s="8">
        <f t="shared" si="84"/>
        <v>0</v>
      </c>
      <c r="W921" s="1" t="str">
        <f t="shared" si="85"/>
        <v/>
      </c>
    </row>
    <row r="922" spans="1:23" x14ac:dyDescent="0.3">
      <c r="A922" s="94"/>
      <c r="B922" s="15"/>
      <c r="C922" s="15"/>
      <c r="D922" s="15"/>
      <c r="E922" s="15"/>
      <c r="F922" s="15"/>
      <c r="G922" s="15"/>
      <c r="H922" s="15"/>
      <c r="I922" s="16"/>
      <c r="V922" s="8">
        <f t="shared" si="84"/>
        <v>0</v>
      </c>
      <c r="W922" s="1" t="str">
        <f t="shared" si="85"/>
        <v/>
      </c>
    </row>
    <row r="923" spans="1:23" x14ac:dyDescent="0.3">
      <c r="A923" s="94"/>
      <c r="B923" s="15"/>
      <c r="C923" s="15"/>
      <c r="D923" s="15"/>
      <c r="E923" s="15"/>
      <c r="F923" s="15"/>
      <c r="G923" s="15"/>
      <c r="H923" s="15"/>
      <c r="I923" s="16"/>
      <c r="V923" s="8">
        <f t="shared" si="84"/>
        <v>0</v>
      </c>
      <c r="W923" s="1" t="str">
        <f t="shared" si="85"/>
        <v/>
      </c>
    </row>
    <row r="924" spans="1:23" x14ac:dyDescent="0.3">
      <c r="A924" s="94"/>
      <c r="B924" s="15"/>
      <c r="C924" s="15"/>
      <c r="D924" s="15"/>
      <c r="E924" s="15"/>
      <c r="F924" s="15"/>
      <c r="G924" s="15"/>
      <c r="H924" s="15"/>
      <c r="I924" s="16"/>
      <c r="V924" s="8">
        <f t="shared" si="84"/>
        <v>0</v>
      </c>
      <c r="W924" s="1" t="str">
        <f t="shared" si="85"/>
        <v/>
      </c>
    </row>
    <row r="925" spans="1:23" x14ac:dyDescent="0.3">
      <c r="A925" s="94"/>
      <c r="B925" s="15"/>
      <c r="C925" s="15"/>
      <c r="D925" s="15"/>
      <c r="E925" s="15"/>
      <c r="F925" s="15"/>
      <c r="G925" s="15"/>
      <c r="H925" s="15"/>
      <c r="I925" s="16"/>
      <c r="V925" s="8">
        <f t="shared" si="84"/>
        <v>0</v>
      </c>
      <c r="W925" s="1" t="str">
        <f t="shared" si="85"/>
        <v/>
      </c>
    </row>
    <row r="926" spans="1:23" x14ac:dyDescent="0.3">
      <c r="A926" s="94"/>
      <c r="B926" s="15"/>
      <c r="C926" s="15"/>
      <c r="D926" s="15"/>
      <c r="E926" s="15"/>
      <c r="F926" s="15"/>
      <c r="G926" s="15"/>
      <c r="H926" s="15"/>
      <c r="I926" s="16"/>
      <c r="V926" s="8">
        <f t="shared" si="84"/>
        <v>0</v>
      </c>
      <c r="W926" s="1" t="str">
        <f t="shared" si="85"/>
        <v/>
      </c>
    </row>
    <row r="927" spans="1:23" x14ac:dyDescent="0.3">
      <c r="A927" s="94"/>
      <c r="B927" s="15"/>
      <c r="C927" s="15"/>
      <c r="D927" s="15"/>
      <c r="E927" s="15"/>
      <c r="F927" s="15"/>
      <c r="G927" s="15"/>
      <c r="H927" s="15"/>
      <c r="I927" s="16"/>
      <c r="V927" s="8">
        <f t="shared" si="84"/>
        <v>0</v>
      </c>
      <c r="W927" s="1" t="str">
        <f t="shared" si="85"/>
        <v/>
      </c>
    </row>
    <row r="928" spans="1:23" x14ac:dyDescent="0.3">
      <c r="A928" s="94"/>
      <c r="B928" s="15"/>
      <c r="C928" s="15"/>
      <c r="D928" s="15"/>
      <c r="E928" s="15"/>
      <c r="F928" s="15"/>
      <c r="G928" s="15"/>
      <c r="H928" s="15"/>
      <c r="I928" s="16"/>
      <c r="V928" s="8">
        <f t="shared" si="84"/>
        <v>0</v>
      </c>
      <c r="W928" s="1" t="str">
        <f t="shared" si="85"/>
        <v/>
      </c>
    </row>
    <row r="929" spans="1:23" x14ac:dyDescent="0.3">
      <c r="A929" s="94"/>
      <c r="B929" s="15"/>
      <c r="C929" s="15"/>
      <c r="D929" s="15"/>
      <c r="E929" s="15"/>
      <c r="F929" s="15"/>
      <c r="G929" s="15"/>
      <c r="H929" s="15"/>
      <c r="I929" s="16"/>
      <c r="V929" s="8">
        <f t="shared" si="84"/>
        <v>0</v>
      </c>
      <c r="W929" s="1" t="str">
        <f t="shared" si="85"/>
        <v/>
      </c>
    </row>
    <row r="930" spans="1:23" x14ac:dyDescent="0.3">
      <c r="A930" s="94"/>
      <c r="B930" s="15"/>
      <c r="C930" s="15"/>
      <c r="D930" s="15"/>
      <c r="E930" s="15"/>
      <c r="F930" s="15"/>
      <c r="G930" s="15"/>
      <c r="H930" s="15"/>
      <c r="I930" s="16"/>
      <c r="V930" s="8">
        <f t="shared" si="84"/>
        <v>0</v>
      </c>
      <c r="W930" s="1" t="str">
        <f t="shared" si="85"/>
        <v/>
      </c>
    </row>
    <row r="931" spans="1:23" x14ac:dyDescent="0.3">
      <c r="A931" s="94"/>
      <c r="B931" s="15"/>
      <c r="C931" s="15"/>
      <c r="D931" s="15"/>
      <c r="E931" s="15"/>
      <c r="F931" s="15"/>
      <c r="G931" s="15"/>
      <c r="H931" s="15"/>
      <c r="I931" s="16"/>
      <c r="V931" s="8">
        <f t="shared" si="84"/>
        <v>0</v>
      </c>
      <c r="W931" s="1" t="str">
        <f t="shared" si="85"/>
        <v/>
      </c>
    </row>
    <row r="932" spans="1:23" x14ac:dyDescent="0.3">
      <c r="A932" s="94"/>
      <c r="B932" s="15"/>
      <c r="C932" s="15"/>
      <c r="D932" s="15"/>
      <c r="E932" s="15"/>
      <c r="F932" s="15"/>
      <c r="G932" s="15"/>
      <c r="H932" s="15"/>
      <c r="I932" s="16"/>
      <c r="V932" s="8">
        <f t="shared" si="84"/>
        <v>0</v>
      </c>
      <c r="W932" s="1" t="str">
        <f t="shared" si="85"/>
        <v/>
      </c>
    </row>
    <row r="933" spans="1:23" x14ac:dyDescent="0.3">
      <c r="A933" s="94"/>
      <c r="B933" s="15"/>
      <c r="C933" s="15"/>
      <c r="D933" s="15"/>
      <c r="E933" s="15"/>
      <c r="F933" s="15"/>
      <c r="G933" s="15"/>
      <c r="H933" s="15"/>
      <c r="I933" s="16"/>
      <c r="V933" s="8">
        <f t="shared" si="84"/>
        <v>0</v>
      </c>
      <c r="W933" s="1" t="str">
        <f t="shared" si="85"/>
        <v/>
      </c>
    </row>
    <row r="934" spans="1:23" x14ac:dyDescent="0.3">
      <c r="A934" s="94"/>
      <c r="B934" s="15"/>
      <c r="C934" s="15"/>
      <c r="D934" s="15"/>
      <c r="E934" s="15"/>
      <c r="F934" s="15"/>
      <c r="G934" s="15"/>
      <c r="H934" s="15"/>
      <c r="I934" s="16"/>
      <c r="V934" s="8">
        <f t="shared" si="84"/>
        <v>0</v>
      </c>
      <c r="W934" s="1" t="str">
        <f t="shared" si="85"/>
        <v/>
      </c>
    </row>
    <row r="935" spans="1:23" x14ac:dyDescent="0.3">
      <c r="A935" s="94"/>
      <c r="B935" s="15"/>
      <c r="C935" s="15"/>
      <c r="D935" s="15"/>
      <c r="E935" s="15"/>
      <c r="F935" s="15"/>
      <c r="G935" s="15"/>
      <c r="H935" s="15"/>
      <c r="I935" s="16"/>
      <c r="V935" s="8">
        <f t="shared" si="84"/>
        <v>0</v>
      </c>
      <c r="W935" s="1" t="str">
        <f t="shared" si="85"/>
        <v/>
      </c>
    </row>
    <row r="936" spans="1:23" x14ac:dyDescent="0.3">
      <c r="A936" s="94"/>
      <c r="B936" s="15"/>
      <c r="C936" s="15"/>
      <c r="D936" s="15"/>
      <c r="E936" s="15"/>
      <c r="F936" s="15"/>
      <c r="G936" s="15"/>
      <c r="H936" s="15"/>
      <c r="I936" s="16"/>
      <c r="V936" s="8">
        <f t="shared" si="84"/>
        <v>0</v>
      </c>
      <c r="W936" s="1" t="str">
        <f t="shared" si="85"/>
        <v/>
      </c>
    </row>
    <row r="937" spans="1:23" x14ac:dyDescent="0.3">
      <c r="A937" s="94"/>
      <c r="B937" s="15"/>
      <c r="C937" s="15"/>
      <c r="D937" s="15"/>
      <c r="E937" s="15"/>
      <c r="F937" s="15"/>
      <c r="G937" s="15"/>
      <c r="H937" s="15"/>
      <c r="I937" s="16"/>
      <c r="V937" s="8">
        <f t="shared" si="84"/>
        <v>0</v>
      </c>
      <c r="W937" s="1" t="str">
        <f t="shared" si="85"/>
        <v/>
      </c>
    </row>
    <row r="938" spans="1:23" x14ac:dyDescent="0.3">
      <c r="A938" s="94"/>
      <c r="B938" s="15"/>
      <c r="C938" s="15"/>
      <c r="D938" s="15"/>
      <c r="E938" s="15"/>
      <c r="F938" s="15"/>
      <c r="G938" s="15"/>
      <c r="H938" s="15"/>
      <c r="I938" s="16"/>
      <c r="V938" s="8">
        <f t="shared" si="84"/>
        <v>0</v>
      </c>
      <c r="W938" s="1" t="str">
        <f t="shared" si="85"/>
        <v/>
      </c>
    </row>
    <row r="939" spans="1:23" x14ac:dyDescent="0.3">
      <c r="A939" s="94"/>
      <c r="B939" s="15"/>
      <c r="C939" s="15"/>
      <c r="D939" s="15"/>
      <c r="E939" s="15"/>
      <c r="F939" s="15"/>
      <c r="G939" s="15"/>
      <c r="H939" s="15"/>
      <c r="I939" s="16"/>
      <c r="V939" s="8">
        <f t="shared" si="84"/>
        <v>0</v>
      </c>
      <c r="W939" s="1" t="str">
        <f t="shared" si="85"/>
        <v/>
      </c>
    </row>
    <row r="940" spans="1:23" x14ac:dyDescent="0.3">
      <c r="A940" s="94"/>
      <c r="B940" s="15"/>
      <c r="C940" s="15"/>
      <c r="D940" s="15"/>
      <c r="E940" s="15"/>
      <c r="F940" s="15"/>
      <c r="G940" s="15"/>
      <c r="H940" s="15"/>
      <c r="I940" s="16"/>
      <c r="V940" s="8">
        <f t="shared" si="84"/>
        <v>0</v>
      </c>
      <c r="W940" s="1" t="str">
        <f t="shared" si="85"/>
        <v/>
      </c>
    </row>
    <row r="941" spans="1:23" x14ac:dyDescent="0.3">
      <c r="A941" s="94"/>
      <c r="B941" s="15"/>
      <c r="C941" s="15"/>
      <c r="D941" s="15"/>
      <c r="E941" s="15"/>
      <c r="F941" s="15"/>
      <c r="G941" s="15"/>
      <c r="H941" s="15"/>
      <c r="I941" s="16"/>
      <c r="V941" s="8">
        <f t="shared" si="84"/>
        <v>0</v>
      </c>
      <c r="W941" s="1" t="str">
        <f t="shared" si="85"/>
        <v/>
      </c>
    </row>
    <row r="942" spans="1:23" x14ac:dyDescent="0.3">
      <c r="A942" s="94"/>
      <c r="B942" s="15"/>
      <c r="C942" s="15"/>
      <c r="D942" s="15"/>
      <c r="E942" s="15"/>
      <c r="F942" s="15"/>
      <c r="G942" s="15"/>
      <c r="H942" s="15"/>
      <c r="I942" s="16"/>
      <c r="V942" s="8">
        <f t="shared" si="84"/>
        <v>0</v>
      </c>
      <c r="W942" s="1" t="str">
        <f t="shared" si="85"/>
        <v/>
      </c>
    </row>
    <row r="943" spans="1:23" x14ac:dyDescent="0.3">
      <c r="A943" s="94"/>
      <c r="B943" s="15"/>
      <c r="C943" s="15"/>
      <c r="D943" s="15"/>
      <c r="E943" s="15"/>
      <c r="F943" s="15"/>
      <c r="G943" s="15"/>
      <c r="H943" s="15"/>
      <c r="I943" s="16"/>
      <c r="V943" s="8">
        <f t="shared" si="84"/>
        <v>0</v>
      </c>
      <c r="W943" s="1" t="str">
        <f t="shared" si="85"/>
        <v/>
      </c>
    </row>
    <row r="944" spans="1:23" x14ac:dyDescent="0.3">
      <c r="A944" s="94"/>
      <c r="B944" s="15"/>
      <c r="C944" s="15"/>
      <c r="D944" s="15"/>
      <c r="E944" s="15"/>
      <c r="F944" s="15"/>
      <c r="G944" s="15"/>
      <c r="H944" s="15"/>
      <c r="I944" s="16"/>
      <c r="V944" s="8">
        <f t="shared" si="84"/>
        <v>0</v>
      </c>
      <c r="W944" s="1" t="str">
        <f t="shared" si="85"/>
        <v/>
      </c>
    </row>
    <row r="945" spans="1:23" x14ac:dyDescent="0.3">
      <c r="A945" s="94"/>
      <c r="B945" s="15"/>
      <c r="C945" s="15"/>
      <c r="D945" s="15"/>
      <c r="E945" s="15"/>
      <c r="F945" s="15"/>
      <c r="G945" s="15"/>
      <c r="H945" s="15"/>
      <c r="I945" s="16"/>
      <c r="V945" s="8">
        <f t="shared" si="84"/>
        <v>0</v>
      </c>
      <c r="W945" s="1" t="str">
        <f t="shared" si="85"/>
        <v/>
      </c>
    </row>
    <row r="946" spans="1:23" x14ac:dyDescent="0.3">
      <c r="A946" s="94"/>
      <c r="B946" s="15"/>
      <c r="C946" s="15"/>
      <c r="D946" s="15"/>
      <c r="E946" s="15"/>
      <c r="F946" s="15"/>
      <c r="G946" s="15"/>
      <c r="H946" s="15"/>
      <c r="I946" s="16"/>
      <c r="V946" s="8">
        <f t="shared" si="84"/>
        <v>0</v>
      </c>
      <c r="W946" s="1" t="str">
        <f t="shared" si="85"/>
        <v/>
      </c>
    </row>
    <row r="947" spans="1:23" x14ac:dyDescent="0.3">
      <c r="A947" s="94"/>
      <c r="B947" s="15"/>
      <c r="C947" s="15"/>
      <c r="D947" s="15"/>
      <c r="E947" s="15"/>
      <c r="F947" s="15"/>
      <c r="G947" s="15"/>
      <c r="H947" s="15"/>
      <c r="I947" s="16"/>
      <c r="V947" s="8">
        <f t="shared" si="84"/>
        <v>0</v>
      </c>
      <c r="W947" s="1" t="str">
        <f t="shared" si="85"/>
        <v/>
      </c>
    </row>
    <row r="948" spans="1:23" x14ac:dyDescent="0.3">
      <c r="A948" s="94"/>
      <c r="B948" s="15"/>
      <c r="C948" s="15"/>
      <c r="D948" s="15"/>
      <c r="E948" s="15"/>
      <c r="F948" s="15"/>
      <c r="G948" s="15"/>
      <c r="H948" s="15"/>
      <c r="I948" s="16"/>
      <c r="V948" s="8">
        <f t="shared" si="84"/>
        <v>0</v>
      </c>
      <c r="W948" s="1" t="str">
        <f t="shared" si="85"/>
        <v/>
      </c>
    </row>
    <row r="949" spans="1:23" x14ac:dyDescent="0.3">
      <c r="A949" s="94"/>
      <c r="B949" s="15"/>
      <c r="C949" s="15"/>
      <c r="D949" s="15"/>
      <c r="E949" s="15"/>
      <c r="F949" s="15"/>
      <c r="G949" s="15"/>
      <c r="H949" s="15"/>
      <c r="I949" s="16"/>
      <c r="V949" s="8">
        <f t="shared" si="84"/>
        <v>0</v>
      </c>
      <c r="W949" s="1" t="str">
        <f t="shared" si="85"/>
        <v/>
      </c>
    </row>
    <row r="950" spans="1:23" x14ac:dyDescent="0.3">
      <c r="A950" s="94"/>
      <c r="B950" s="15"/>
      <c r="C950" s="15"/>
      <c r="D950" s="15"/>
      <c r="E950" s="15"/>
      <c r="F950" s="15"/>
      <c r="G950" s="15"/>
      <c r="H950" s="15"/>
      <c r="I950" s="16"/>
      <c r="V950" s="8">
        <f t="shared" si="84"/>
        <v>0</v>
      </c>
      <c r="W950" s="1" t="str">
        <f t="shared" si="85"/>
        <v/>
      </c>
    </row>
    <row r="951" spans="1:23" x14ac:dyDescent="0.3">
      <c r="A951" s="94"/>
      <c r="B951" s="15"/>
      <c r="C951" s="15"/>
      <c r="D951" s="15"/>
      <c r="E951" s="15"/>
      <c r="F951" s="15"/>
      <c r="G951" s="15"/>
      <c r="H951" s="15"/>
      <c r="I951" s="16"/>
      <c r="V951" s="8">
        <f t="shared" si="84"/>
        <v>0</v>
      </c>
      <c r="W951" s="1" t="str">
        <f t="shared" si="85"/>
        <v/>
      </c>
    </row>
    <row r="952" spans="1:23" x14ac:dyDescent="0.3">
      <c r="A952" s="94"/>
      <c r="B952" s="15"/>
      <c r="C952" s="15"/>
      <c r="D952" s="15"/>
      <c r="E952" s="15"/>
      <c r="F952" s="15"/>
      <c r="G952" s="15"/>
      <c r="H952" s="15"/>
      <c r="I952" s="16"/>
      <c r="V952" s="8">
        <f t="shared" si="84"/>
        <v>0</v>
      </c>
      <c r="W952" s="1" t="str">
        <f t="shared" si="85"/>
        <v/>
      </c>
    </row>
    <row r="953" spans="1:23" x14ac:dyDescent="0.3">
      <c r="A953" s="94"/>
      <c r="B953" s="15"/>
      <c r="C953" s="15"/>
      <c r="D953" s="15"/>
      <c r="E953" s="15"/>
      <c r="F953" s="15"/>
      <c r="G953" s="15"/>
      <c r="H953" s="15"/>
      <c r="I953" s="16"/>
      <c r="V953" s="8">
        <f t="shared" si="84"/>
        <v>0</v>
      </c>
      <c r="W953" s="1" t="str">
        <f t="shared" si="85"/>
        <v/>
      </c>
    </row>
    <row r="954" spans="1:23" x14ac:dyDescent="0.3">
      <c r="A954" s="94"/>
      <c r="B954" s="15"/>
      <c r="C954" s="15"/>
      <c r="D954" s="15"/>
      <c r="E954" s="15"/>
      <c r="F954" s="15"/>
      <c r="G954" s="15"/>
      <c r="H954" s="15"/>
      <c r="I954" s="16"/>
      <c r="V954" s="8">
        <f t="shared" si="84"/>
        <v>0</v>
      </c>
      <c r="W954" s="1" t="str">
        <f t="shared" si="85"/>
        <v/>
      </c>
    </row>
    <row r="955" spans="1:23" x14ac:dyDescent="0.3">
      <c r="A955" s="94"/>
      <c r="B955" s="15"/>
      <c r="C955" s="15"/>
      <c r="D955" s="15"/>
      <c r="E955" s="15"/>
      <c r="F955" s="15"/>
      <c r="G955" s="15"/>
      <c r="H955" s="15"/>
      <c r="I955" s="16"/>
      <c r="V955" s="8">
        <f t="shared" si="84"/>
        <v>0</v>
      </c>
      <c r="W955" s="1" t="str">
        <f t="shared" si="85"/>
        <v/>
      </c>
    </row>
    <row r="956" spans="1:23" x14ac:dyDescent="0.3">
      <c r="A956" s="94"/>
      <c r="B956" s="15"/>
      <c r="C956" s="15"/>
      <c r="D956" s="15"/>
      <c r="E956" s="15"/>
      <c r="F956" s="15"/>
      <c r="G956" s="15"/>
      <c r="H956" s="15"/>
      <c r="I956" s="16"/>
      <c r="V956" s="8">
        <f t="shared" si="84"/>
        <v>0</v>
      </c>
      <c r="W956" s="1" t="str">
        <f t="shared" si="85"/>
        <v/>
      </c>
    </row>
    <row r="957" spans="1:23" x14ac:dyDescent="0.3">
      <c r="A957" s="94"/>
      <c r="B957" s="15"/>
      <c r="C957" s="15"/>
      <c r="D957" s="15"/>
      <c r="E957" s="15"/>
      <c r="F957" s="15"/>
      <c r="G957" s="15"/>
      <c r="H957" s="15"/>
      <c r="I957" s="16"/>
      <c r="V957" s="8">
        <f t="shared" si="84"/>
        <v>0</v>
      </c>
      <c r="W957" s="1" t="str">
        <f t="shared" si="85"/>
        <v/>
      </c>
    </row>
    <row r="958" spans="1:23" x14ac:dyDescent="0.3">
      <c r="A958" s="94"/>
      <c r="B958" s="15"/>
      <c r="C958" s="15"/>
      <c r="D958" s="15"/>
      <c r="E958" s="15"/>
      <c r="F958" s="15"/>
      <c r="G958" s="15"/>
      <c r="H958" s="15"/>
      <c r="I958" s="16"/>
      <c r="V958" s="8">
        <f t="shared" si="84"/>
        <v>0</v>
      </c>
      <c r="W958" s="1" t="str">
        <f t="shared" si="85"/>
        <v/>
      </c>
    </row>
    <row r="959" spans="1:23" x14ac:dyDescent="0.3">
      <c r="A959" s="94"/>
      <c r="B959" s="15"/>
      <c r="C959" s="15"/>
      <c r="D959" s="15"/>
      <c r="E959" s="15"/>
      <c r="F959" s="15"/>
      <c r="G959" s="15"/>
      <c r="H959" s="15"/>
      <c r="I959" s="16"/>
      <c r="V959" s="8">
        <f t="shared" si="84"/>
        <v>0</v>
      </c>
      <c r="W959" s="1" t="str">
        <f t="shared" si="85"/>
        <v/>
      </c>
    </row>
    <row r="960" spans="1:23" x14ac:dyDescent="0.3">
      <c r="A960" s="94"/>
      <c r="B960" s="15"/>
      <c r="C960" s="15"/>
      <c r="D960" s="15"/>
      <c r="E960" s="15"/>
      <c r="F960" s="15"/>
      <c r="G960" s="15"/>
      <c r="H960" s="15"/>
      <c r="I960" s="16"/>
      <c r="V960" s="8">
        <f t="shared" si="84"/>
        <v>0</v>
      </c>
      <c r="W960" s="1" t="str">
        <f t="shared" si="85"/>
        <v/>
      </c>
    </row>
    <row r="961" spans="1:23" x14ac:dyDescent="0.3">
      <c r="A961" s="94"/>
      <c r="B961" s="15"/>
      <c r="C961" s="15"/>
      <c r="D961" s="15"/>
      <c r="E961" s="15"/>
      <c r="F961" s="15"/>
      <c r="G961" s="15"/>
      <c r="H961" s="15"/>
      <c r="I961" s="16"/>
      <c r="V961" s="8">
        <f t="shared" si="84"/>
        <v>0</v>
      </c>
      <c r="W961" s="1" t="str">
        <f t="shared" si="85"/>
        <v/>
      </c>
    </row>
    <row r="962" spans="1:23" x14ac:dyDescent="0.3">
      <c r="A962" s="94"/>
      <c r="B962" s="15"/>
      <c r="C962" s="15"/>
      <c r="D962" s="15"/>
      <c r="E962" s="15"/>
      <c r="F962" s="15"/>
      <c r="G962" s="15"/>
      <c r="H962" s="15"/>
      <c r="I962" s="16"/>
      <c r="V962" s="8">
        <f t="shared" si="84"/>
        <v>0</v>
      </c>
      <c r="W962" s="1" t="str">
        <f t="shared" si="85"/>
        <v/>
      </c>
    </row>
    <row r="963" spans="1:23" x14ac:dyDescent="0.3">
      <c r="A963" s="94"/>
      <c r="B963" s="15"/>
      <c r="C963" s="15"/>
      <c r="D963" s="15"/>
      <c r="E963" s="15"/>
      <c r="F963" s="15"/>
      <c r="G963" s="15"/>
      <c r="H963" s="15"/>
      <c r="I963" s="16"/>
      <c r="V963" s="8">
        <f t="shared" si="84"/>
        <v>0</v>
      </c>
      <c r="W963" s="1" t="str">
        <f t="shared" si="85"/>
        <v/>
      </c>
    </row>
    <row r="964" spans="1:23" x14ac:dyDescent="0.3">
      <c r="A964" s="94"/>
      <c r="B964" s="15"/>
      <c r="C964" s="15"/>
      <c r="D964" s="15"/>
      <c r="E964" s="15"/>
      <c r="F964" s="15"/>
      <c r="G964" s="15"/>
      <c r="H964" s="15"/>
      <c r="I964" s="16"/>
      <c r="V964" s="8">
        <f t="shared" si="84"/>
        <v>0</v>
      </c>
      <c r="W964" s="1" t="str">
        <f t="shared" si="85"/>
        <v/>
      </c>
    </row>
    <row r="965" spans="1:23" x14ac:dyDescent="0.3">
      <c r="A965" s="94"/>
      <c r="B965" s="15"/>
      <c r="C965" s="15"/>
      <c r="D965" s="15"/>
      <c r="E965" s="15"/>
      <c r="F965" s="15"/>
      <c r="G965" s="15"/>
      <c r="H965" s="15"/>
      <c r="I965" s="16"/>
      <c r="V965" s="8">
        <f t="shared" si="84"/>
        <v>0</v>
      </c>
      <c r="W965" s="1" t="str">
        <f t="shared" si="85"/>
        <v/>
      </c>
    </row>
    <row r="966" spans="1:23" x14ac:dyDescent="0.3">
      <c r="A966" s="94"/>
      <c r="B966" s="15"/>
      <c r="C966" s="15"/>
      <c r="D966" s="15"/>
      <c r="E966" s="15"/>
      <c r="F966" s="15"/>
      <c r="G966" s="15"/>
      <c r="H966" s="15"/>
      <c r="I966" s="16"/>
      <c r="V966" s="8">
        <f t="shared" si="84"/>
        <v>0</v>
      </c>
      <c r="W966" s="1" t="str">
        <f t="shared" si="85"/>
        <v/>
      </c>
    </row>
    <row r="967" spans="1:23" x14ac:dyDescent="0.3">
      <c r="A967" s="94"/>
      <c r="B967" s="15"/>
      <c r="C967" s="15"/>
      <c r="D967" s="15"/>
      <c r="E967" s="15"/>
      <c r="F967" s="15"/>
      <c r="G967" s="15"/>
      <c r="H967" s="15"/>
      <c r="I967" s="16"/>
      <c r="V967" s="8">
        <f t="shared" si="84"/>
        <v>0</v>
      </c>
      <c r="W967" s="1" t="str">
        <f t="shared" si="85"/>
        <v/>
      </c>
    </row>
    <row r="968" spans="1:23" x14ac:dyDescent="0.3">
      <c r="A968" s="94"/>
      <c r="B968" s="15"/>
      <c r="C968" s="15"/>
      <c r="D968" s="15"/>
      <c r="E968" s="15"/>
      <c r="F968" s="15"/>
      <c r="G968" s="15"/>
      <c r="H968" s="15"/>
      <c r="I968" s="16"/>
      <c r="V968" s="8">
        <f t="shared" si="84"/>
        <v>0</v>
      </c>
      <c r="W968" s="1" t="str">
        <f t="shared" si="85"/>
        <v/>
      </c>
    </row>
    <row r="969" spans="1:23" x14ac:dyDescent="0.3">
      <c r="A969" s="94"/>
      <c r="B969" s="15"/>
      <c r="C969" s="15"/>
      <c r="D969" s="15"/>
      <c r="E969" s="15"/>
      <c r="F969" s="15"/>
      <c r="G969" s="15"/>
      <c r="H969" s="15"/>
      <c r="I969" s="16"/>
      <c r="V969" s="8">
        <f t="shared" si="84"/>
        <v>0</v>
      </c>
      <c r="W969" s="1" t="str">
        <f t="shared" si="85"/>
        <v/>
      </c>
    </row>
    <row r="970" spans="1:23" x14ac:dyDescent="0.3">
      <c r="A970" s="94"/>
      <c r="B970" s="15"/>
      <c r="C970" s="15"/>
      <c r="D970" s="15"/>
      <c r="E970" s="15"/>
      <c r="F970" s="15"/>
      <c r="G970" s="15"/>
      <c r="H970" s="15"/>
      <c r="I970" s="16"/>
      <c r="V970" s="8">
        <f t="shared" ref="V970:V1033" si="86">IF(A970&lt;&gt;"",MIN(H970,B970-D970),0)</f>
        <v>0</v>
      </c>
      <c r="W970" s="1" t="str">
        <f t="shared" ref="W970:W1033" si="87">IF(A970&lt;&gt;"",1,"")</f>
        <v/>
      </c>
    </row>
    <row r="971" spans="1:23" x14ac:dyDescent="0.3">
      <c r="A971" s="94"/>
      <c r="B971" s="15"/>
      <c r="C971" s="15"/>
      <c r="D971" s="15"/>
      <c r="E971" s="15"/>
      <c r="F971" s="15"/>
      <c r="G971" s="15"/>
      <c r="H971" s="15"/>
      <c r="I971" s="16"/>
      <c r="V971" s="8">
        <f t="shared" si="86"/>
        <v>0</v>
      </c>
      <c r="W971" s="1" t="str">
        <f t="shared" si="87"/>
        <v/>
      </c>
    </row>
    <row r="972" spans="1:23" x14ac:dyDescent="0.3">
      <c r="A972" s="94"/>
      <c r="B972" s="15"/>
      <c r="C972" s="15"/>
      <c r="D972" s="15"/>
      <c r="E972" s="15"/>
      <c r="F972" s="15"/>
      <c r="G972" s="15"/>
      <c r="H972" s="15"/>
      <c r="I972" s="16"/>
      <c r="V972" s="8">
        <f t="shared" si="86"/>
        <v>0</v>
      </c>
      <c r="W972" s="1" t="str">
        <f t="shared" si="87"/>
        <v/>
      </c>
    </row>
    <row r="973" spans="1:23" x14ac:dyDescent="0.3">
      <c r="A973" s="94"/>
      <c r="B973" s="15"/>
      <c r="C973" s="15"/>
      <c r="D973" s="15"/>
      <c r="E973" s="15"/>
      <c r="F973" s="15"/>
      <c r="G973" s="15"/>
      <c r="H973" s="15"/>
      <c r="I973" s="16"/>
      <c r="V973" s="8">
        <f t="shared" si="86"/>
        <v>0</v>
      </c>
      <c r="W973" s="1" t="str">
        <f t="shared" si="87"/>
        <v/>
      </c>
    </row>
    <row r="974" spans="1:23" x14ac:dyDescent="0.3">
      <c r="A974" s="94"/>
      <c r="B974" s="15"/>
      <c r="C974" s="15"/>
      <c r="D974" s="15"/>
      <c r="E974" s="15"/>
      <c r="F974" s="15"/>
      <c r="G974" s="15"/>
      <c r="H974" s="15"/>
      <c r="I974" s="16"/>
      <c r="V974" s="8">
        <f t="shared" si="86"/>
        <v>0</v>
      </c>
      <c r="W974" s="1" t="str">
        <f t="shared" si="87"/>
        <v/>
      </c>
    </row>
    <row r="975" spans="1:23" x14ac:dyDescent="0.3">
      <c r="A975" s="94"/>
      <c r="B975" s="15"/>
      <c r="C975" s="15"/>
      <c r="D975" s="15"/>
      <c r="E975" s="15"/>
      <c r="F975" s="15"/>
      <c r="G975" s="15"/>
      <c r="H975" s="15"/>
      <c r="I975" s="16"/>
      <c r="V975" s="8">
        <f t="shared" si="86"/>
        <v>0</v>
      </c>
      <c r="W975" s="1" t="str">
        <f t="shared" si="87"/>
        <v/>
      </c>
    </row>
    <row r="976" spans="1:23" x14ac:dyDescent="0.3">
      <c r="A976" s="94"/>
      <c r="B976" s="15"/>
      <c r="C976" s="15"/>
      <c r="D976" s="15"/>
      <c r="E976" s="15"/>
      <c r="F976" s="15"/>
      <c r="G976" s="15"/>
      <c r="H976" s="15"/>
      <c r="I976" s="16"/>
      <c r="V976" s="8">
        <f t="shared" si="86"/>
        <v>0</v>
      </c>
      <c r="W976" s="1" t="str">
        <f t="shared" si="87"/>
        <v/>
      </c>
    </row>
    <row r="977" spans="1:23" x14ac:dyDescent="0.3">
      <c r="A977" s="94"/>
      <c r="B977" s="15"/>
      <c r="C977" s="15"/>
      <c r="D977" s="15"/>
      <c r="E977" s="15"/>
      <c r="F977" s="15"/>
      <c r="G977" s="15"/>
      <c r="H977" s="15"/>
      <c r="I977" s="16"/>
      <c r="V977" s="8">
        <f t="shared" si="86"/>
        <v>0</v>
      </c>
      <c r="W977" s="1" t="str">
        <f t="shared" si="87"/>
        <v/>
      </c>
    </row>
    <row r="978" spans="1:23" x14ac:dyDescent="0.3">
      <c r="A978" s="94"/>
      <c r="B978" s="15"/>
      <c r="C978" s="15"/>
      <c r="D978" s="15"/>
      <c r="E978" s="15"/>
      <c r="F978" s="15"/>
      <c r="G978" s="15"/>
      <c r="H978" s="15"/>
      <c r="I978" s="16"/>
      <c r="V978" s="8">
        <f t="shared" si="86"/>
        <v>0</v>
      </c>
      <c r="W978" s="1" t="str">
        <f t="shared" si="87"/>
        <v/>
      </c>
    </row>
    <row r="979" spans="1:23" x14ac:dyDescent="0.3">
      <c r="A979" s="94"/>
      <c r="B979" s="15"/>
      <c r="C979" s="15"/>
      <c r="D979" s="15"/>
      <c r="E979" s="15"/>
      <c r="F979" s="15"/>
      <c r="G979" s="15"/>
      <c r="H979" s="15"/>
      <c r="I979" s="16"/>
      <c r="V979" s="8">
        <f t="shared" si="86"/>
        <v>0</v>
      </c>
      <c r="W979" s="1" t="str">
        <f t="shared" si="87"/>
        <v/>
      </c>
    </row>
    <row r="980" spans="1:23" x14ac:dyDescent="0.3">
      <c r="A980" s="94"/>
      <c r="B980" s="15"/>
      <c r="C980" s="15"/>
      <c r="D980" s="15"/>
      <c r="E980" s="15"/>
      <c r="F980" s="15"/>
      <c r="G980" s="15"/>
      <c r="H980" s="15"/>
      <c r="I980" s="16"/>
      <c r="V980" s="8">
        <f t="shared" si="86"/>
        <v>0</v>
      </c>
      <c r="W980" s="1" t="str">
        <f t="shared" si="87"/>
        <v/>
      </c>
    </row>
    <row r="981" spans="1:23" x14ac:dyDescent="0.3">
      <c r="A981" s="94"/>
      <c r="B981" s="15"/>
      <c r="C981" s="15"/>
      <c r="D981" s="15"/>
      <c r="E981" s="15"/>
      <c r="F981" s="15"/>
      <c r="G981" s="15"/>
      <c r="H981" s="15"/>
      <c r="I981" s="16"/>
      <c r="V981" s="8">
        <f t="shared" si="86"/>
        <v>0</v>
      </c>
      <c r="W981" s="1" t="str">
        <f t="shared" si="87"/>
        <v/>
      </c>
    </row>
    <row r="982" spans="1:23" x14ac:dyDescent="0.3">
      <c r="A982" s="94"/>
      <c r="B982" s="15"/>
      <c r="C982" s="15"/>
      <c r="D982" s="15"/>
      <c r="E982" s="15"/>
      <c r="F982" s="15"/>
      <c r="G982" s="15"/>
      <c r="H982" s="15"/>
      <c r="I982" s="16"/>
      <c r="V982" s="8">
        <f t="shared" si="86"/>
        <v>0</v>
      </c>
      <c r="W982" s="1" t="str">
        <f t="shared" si="87"/>
        <v/>
      </c>
    </row>
    <row r="983" spans="1:23" x14ac:dyDescent="0.3">
      <c r="A983" s="94"/>
      <c r="B983" s="15"/>
      <c r="C983" s="15"/>
      <c r="D983" s="15"/>
      <c r="E983" s="15"/>
      <c r="F983" s="15"/>
      <c r="G983" s="15"/>
      <c r="H983" s="15"/>
      <c r="I983" s="16"/>
      <c r="V983" s="8">
        <f t="shared" si="86"/>
        <v>0</v>
      </c>
      <c r="W983" s="1" t="str">
        <f t="shared" si="87"/>
        <v/>
      </c>
    </row>
    <row r="984" spans="1:23" x14ac:dyDescent="0.3">
      <c r="A984" s="94"/>
      <c r="B984" s="15"/>
      <c r="C984" s="15"/>
      <c r="D984" s="15"/>
      <c r="E984" s="15"/>
      <c r="F984" s="15"/>
      <c r="G984" s="15"/>
      <c r="H984" s="15"/>
      <c r="I984" s="16"/>
      <c r="V984" s="8">
        <f t="shared" si="86"/>
        <v>0</v>
      </c>
      <c r="W984" s="1" t="str">
        <f t="shared" si="87"/>
        <v/>
      </c>
    </row>
    <row r="985" spans="1:23" x14ac:dyDescent="0.3">
      <c r="A985" s="94"/>
      <c r="B985" s="15"/>
      <c r="C985" s="15"/>
      <c r="D985" s="15"/>
      <c r="E985" s="15"/>
      <c r="F985" s="15"/>
      <c r="G985" s="15"/>
      <c r="H985" s="15"/>
      <c r="I985" s="16"/>
      <c r="V985" s="8">
        <f t="shared" si="86"/>
        <v>0</v>
      </c>
      <c r="W985" s="1" t="str">
        <f t="shared" si="87"/>
        <v/>
      </c>
    </row>
    <row r="986" spans="1:23" x14ac:dyDescent="0.3">
      <c r="A986" s="94"/>
      <c r="B986" s="15"/>
      <c r="C986" s="15"/>
      <c r="D986" s="15"/>
      <c r="E986" s="15"/>
      <c r="F986" s="15"/>
      <c r="G986" s="15"/>
      <c r="H986" s="15"/>
      <c r="I986" s="16"/>
      <c r="V986" s="8">
        <f t="shared" si="86"/>
        <v>0</v>
      </c>
      <c r="W986" s="1" t="str">
        <f t="shared" si="87"/>
        <v/>
      </c>
    </row>
    <row r="987" spans="1:23" x14ac:dyDescent="0.3">
      <c r="A987" s="94"/>
      <c r="B987" s="15"/>
      <c r="C987" s="15"/>
      <c r="D987" s="15"/>
      <c r="E987" s="15"/>
      <c r="F987" s="15"/>
      <c r="G987" s="15"/>
      <c r="H987" s="15"/>
      <c r="I987" s="16"/>
      <c r="V987" s="8">
        <f t="shared" si="86"/>
        <v>0</v>
      </c>
      <c r="W987" s="1" t="str">
        <f t="shared" si="87"/>
        <v/>
      </c>
    </row>
    <row r="988" spans="1:23" x14ac:dyDescent="0.3">
      <c r="A988" s="94"/>
      <c r="B988" s="15"/>
      <c r="C988" s="15"/>
      <c r="D988" s="15"/>
      <c r="E988" s="15"/>
      <c r="F988" s="15"/>
      <c r="G988" s="15"/>
      <c r="H988" s="15"/>
      <c r="I988" s="16"/>
      <c r="V988" s="8">
        <f t="shared" si="86"/>
        <v>0</v>
      </c>
      <c r="W988" s="1" t="str">
        <f t="shared" si="87"/>
        <v/>
      </c>
    </row>
    <row r="989" spans="1:23" x14ac:dyDescent="0.3">
      <c r="A989" s="94"/>
      <c r="B989" s="15"/>
      <c r="C989" s="15"/>
      <c r="D989" s="15"/>
      <c r="E989" s="15"/>
      <c r="F989" s="15"/>
      <c r="G989" s="15"/>
      <c r="H989" s="15"/>
      <c r="I989" s="16"/>
      <c r="V989" s="8">
        <f t="shared" si="86"/>
        <v>0</v>
      </c>
      <c r="W989" s="1" t="str">
        <f t="shared" si="87"/>
        <v/>
      </c>
    </row>
    <row r="990" spans="1:23" x14ac:dyDescent="0.3">
      <c r="A990" s="94"/>
      <c r="B990" s="15"/>
      <c r="C990" s="15"/>
      <c r="D990" s="15"/>
      <c r="E990" s="15"/>
      <c r="F990" s="15"/>
      <c r="G990" s="15"/>
      <c r="H990" s="15"/>
      <c r="I990" s="16"/>
      <c r="V990" s="8">
        <f t="shared" si="86"/>
        <v>0</v>
      </c>
      <c r="W990" s="1" t="str">
        <f t="shared" si="87"/>
        <v/>
      </c>
    </row>
    <row r="991" spans="1:23" x14ac:dyDescent="0.3">
      <c r="A991" s="94"/>
      <c r="B991" s="15"/>
      <c r="C991" s="15"/>
      <c r="D991" s="15"/>
      <c r="E991" s="15"/>
      <c r="F991" s="15"/>
      <c r="G991" s="15"/>
      <c r="H991" s="15"/>
      <c r="I991" s="16"/>
      <c r="V991" s="8">
        <f t="shared" si="86"/>
        <v>0</v>
      </c>
      <c r="W991" s="1" t="str">
        <f t="shared" si="87"/>
        <v/>
      </c>
    </row>
    <row r="992" spans="1:23" x14ac:dyDescent="0.3">
      <c r="A992" s="94"/>
      <c r="B992" s="15"/>
      <c r="C992" s="15"/>
      <c r="D992" s="15"/>
      <c r="E992" s="15"/>
      <c r="F992" s="15"/>
      <c r="G992" s="15"/>
      <c r="H992" s="15"/>
      <c r="I992" s="16"/>
      <c r="V992" s="8">
        <f t="shared" si="86"/>
        <v>0</v>
      </c>
      <c r="W992" s="1" t="str">
        <f t="shared" si="87"/>
        <v/>
      </c>
    </row>
    <row r="993" spans="1:23" x14ac:dyDescent="0.3">
      <c r="A993" s="94"/>
      <c r="B993" s="15"/>
      <c r="C993" s="15"/>
      <c r="D993" s="15"/>
      <c r="E993" s="15"/>
      <c r="F993" s="15"/>
      <c r="G993" s="15"/>
      <c r="H993" s="15"/>
      <c r="I993" s="16"/>
      <c r="V993" s="8">
        <f t="shared" si="86"/>
        <v>0</v>
      </c>
      <c r="W993" s="1" t="str">
        <f t="shared" si="87"/>
        <v/>
      </c>
    </row>
    <row r="994" spans="1:23" x14ac:dyDescent="0.3">
      <c r="A994" s="94"/>
      <c r="B994" s="15"/>
      <c r="C994" s="15"/>
      <c r="D994" s="15"/>
      <c r="E994" s="15"/>
      <c r="F994" s="15"/>
      <c r="G994" s="15"/>
      <c r="H994" s="15"/>
      <c r="I994" s="16"/>
      <c r="V994" s="8">
        <f t="shared" si="86"/>
        <v>0</v>
      </c>
      <c r="W994" s="1" t="str">
        <f t="shared" si="87"/>
        <v/>
      </c>
    </row>
    <row r="995" spans="1:23" x14ac:dyDescent="0.3">
      <c r="A995" s="94"/>
      <c r="B995" s="15"/>
      <c r="C995" s="15"/>
      <c r="D995" s="15"/>
      <c r="E995" s="15"/>
      <c r="F995" s="15"/>
      <c r="G995" s="15"/>
      <c r="H995" s="15"/>
      <c r="I995" s="16"/>
      <c r="V995" s="8">
        <f t="shared" si="86"/>
        <v>0</v>
      </c>
      <c r="W995" s="1" t="str">
        <f t="shared" si="87"/>
        <v/>
      </c>
    </row>
    <row r="996" spans="1:23" x14ac:dyDescent="0.3">
      <c r="A996" s="94"/>
      <c r="B996" s="15"/>
      <c r="C996" s="15"/>
      <c r="D996" s="15"/>
      <c r="E996" s="15"/>
      <c r="F996" s="15"/>
      <c r="G996" s="15"/>
      <c r="H996" s="15"/>
      <c r="I996" s="16"/>
      <c r="V996" s="8">
        <f t="shared" si="86"/>
        <v>0</v>
      </c>
      <c r="W996" s="1" t="str">
        <f t="shared" si="87"/>
        <v/>
      </c>
    </row>
    <row r="997" spans="1:23" x14ac:dyDescent="0.3">
      <c r="A997" s="94"/>
      <c r="B997" s="15"/>
      <c r="C997" s="15"/>
      <c r="D997" s="15"/>
      <c r="E997" s="15"/>
      <c r="F997" s="15"/>
      <c r="G997" s="15"/>
      <c r="H997" s="15"/>
      <c r="I997" s="16"/>
      <c r="V997" s="8">
        <f t="shared" si="86"/>
        <v>0</v>
      </c>
      <c r="W997" s="1" t="str">
        <f t="shared" si="87"/>
        <v/>
      </c>
    </row>
    <row r="998" spans="1:23" x14ac:dyDescent="0.3">
      <c r="A998" s="94"/>
      <c r="B998" s="15"/>
      <c r="C998" s="15"/>
      <c r="D998" s="15"/>
      <c r="E998" s="15"/>
      <c r="F998" s="15"/>
      <c r="G998" s="15"/>
      <c r="H998" s="15"/>
      <c r="I998" s="16"/>
      <c r="V998" s="8">
        <f t="shared" si="86"/>
        <v>0</v>
      </c>
      <c r="W998" s="1" t="str">
        <f t="shared" si="87"/>
        <v/>
      </c>
    </row>
    <row r="999" spans="1:23" x14ac:dyDescent="0.3">
      <c r="A999" s="94"/>
      <c r="B999" s="15"/>
      <c r="C999" s="15"/>
      <c r="D999" s="15"/>
      <c r="E999" s="15"/>
      <c r="F999" s="15"/>
      <c r="G999" s="15"/>
      <c r="H999" s="15"/>
      <c r="I999" s="16"/>
      <c r="V999" s="8">
        <f t="shared" si="86"/>
        <v>0</v>
      </c>
      <c r="W999" s="1" t="str">
        <f t="shared" si="87"/>
        <v/>
      </c>
    </row>
    <row r="1000" spans="1:23" x14ac:dyDescent="0.3">
      <c r="A1000" s="94"/>
      <c r="B1000" s="15"/>
      <c r="C1000" s="15"/>
      <c r="D1000" s="15"/>
      <c r="E1000" s="15"/>
      <c r="F1000" s="15"/>
      <c r="G1000" s="15"/>
      <c r="H1000" s="15"/>
      <c r="I1000" s="16"/>
      <c r="V1000" s="8">
        <f t="shared" si="86"/>
        <v>0</v>
      </c>
      <c r="W1000" s="1" t="str">
        <f t="shared" si="87"/>
        <v/>
      </c>
    </row>
    <row r="1001" spans="1:23" x14ac:dyDescent="0.3">
      <c r="A1001" s="94"/>
      <c r="B1001" s="15"/>
      <c r="C1001" s="15"/>
      <c r="D1001" s="15"/>
      <c r="E1001" s="15"/>
      <c r="F1001" s="15"/>
      <c r="G1001" s="15"/>
      <c r="H1001" s="15"/>
      <c r="I1001" s="16"/>
      <c r="V1001" s="8">
        <f t="shared" si="86"/>
        <v>0</v>
      </c>
      <c r="W1001" s="1" t="str">
        <f t="shared" si="87"/>
        <v/>
      </c>
    </row>
    <row r="1002" spans="1:23" x14ac:dyDescent="0.3">
      <c r="A1002" s="94"/>
      <c r="B1002" s="15"/>
      <c r="C1002" s="15"/>
      <c r="D1002" s="15"/>
      <c r="E1002" s="15"/>
      <c r="F1002" s="15"/>
      <c r="G1002" s="15"/>
      <c r="H1002" s="15"/>
      <c r="I1002" s="16"/>
      <c r="V1002" s="8">
        <f t="shared" si="86"/>
        <v>0</v>
      </c>
      <c r="W1002" s="1" t="str">
        <f t="shared" si="87"/>
        <v/>
      </c>
    </row>
    <row r="1003" spans="1:23" x14ac:dyDescent="0.3">
      <c r="A1003" s="94"/>
      <c r="B1003" s="15"/>
      <c r="C1003" s="15"/>
      <c r="D1003" s="15"/>
      <c r="E1003" s="15"/>
      <c r="F1003" s="15"/>
      <c r="G1003" s="15"/>
      <c r="H1003" s="15"/>
      <c r="I1003" s="16"/>
      <c r="V1003" s="8">
        <f t="shared" si="86"/>
        <v>0</v>
      </c>
      <c r="W1003" s="1" t="str">
        <f t="shared" si="87"/>
        <v/>
      </c>
    </row>
    <row r="1004" spans="1:23" x14ac:dyDescent="0.3">
      <c r="A1004" s="94"/>
      <c r="B1004" s="15"/>
      <c r="C1004" s="15"/>
      <c r="D1004" s="15"/>
      <c r="E1004" s="15"/>
      <c r="F1004" s="15"/>
      <c r="G1004" s="15"/>
      <c r="H1004" s="15"/>
      <c r="I1004" s="16"/>
      <c r="V1004" s="8">
        <f t="shared" si="86"/>
        <v>0</v>
      </c>
      <c r="W1004" s="1" t="str">
        <f t="shared" si="87"/>
        <v/>
      </c>
    </row>
    <row r="1005" spans="1:23" x14ac:dyDescent="0.3">
      <c r="A1005" s="94"/>
      <c r="B1005" s="15"/>
      <c r="C1005" s="15"/>
      <c r="D1005" s="15"/>
      <c r="E1005" s="15"/>
      <c r="F1005" s="15"/>
      <c r="G1005" s="15"/>
      <c r="H1005" s="15"/>
      <c r="I1005" s="16"/>
      <c r="V1005" s="8">
        <f t="shared" si="86"/>
        <v>0</v>
      </c>
      <c r="W1005" s="1" t="str">
        <f t="shared" si="87"/>
        <v/>
      </c>
    </row>
    <row r="1006" spans="1:23" x14ac:dyDescent="0.3">
      <c r="A1006" s="94"/>
      <c r="B1006" s="15"/>
      <c r="C1006" s="15"/>
      <c r="D1006" s="15"/>
      <c r="E1006" s="15"/>
      <c r="F1006" s="15"/>
      <c r="G1006" s="15"/>
      <c r="H1006" s="15"/>
      <c r="I1006" s="16"/>
      <c r="V1006" s="8">
        <f t="shared" si="86"/>
        <v>0</v>
      </c>
      <c r="W1006" s="1" t="str">
        <f t="shared" si="87"/>
        <v/>
      </c>
    </row>
    <row r="1007" spans="1:23" x14ac:dyDescent="0.3">
      <c r="A1007" s="94"/>
      <c r="B1007" s="15"/>
      <c r="C1007" s="15"/>
      <c r="D1007" s="15"/>
      <c r="E1007" s="15"/>
      <c r="F1007" s="15"/>
      <c r="G1007" s="15"/>
      <c r="H1007" s="15"/>
      <c r="I1007" s="16"/>
      <c r="V1007" s="8">
        <f t="shared" si="86"/>
        <v>0</v>
      </c>
      <c r="W1007" s="1" t="str">
        <f t="shared" si="87"/>
        <v/>
      </c>
    </row>
    <row r="1008" spans="1:23" x14ac:dyDescent="0.3">
      <c r="A1008" s="94"/>
      <c r="B1008" s="15"/>
      <c r="C1008" s="15"/>
      <c r="D1008" s="15"/>
      <c r="E1008" s="15"/>
      <c r="F1008" s="15"/>
      <c r="G1008" s="15"/>
      <c r="H1008" s="15"/>
      <c r="I1008" s="16"/>
      <c r="V1008" s="8">
        <f t="shared" si="86"/>
        <v>0</v>
      </c>
      <c r="W1008" s="1" t="str">
        <f t="shared" si="87"/>
        <v/>
      </c>
    </row>
    <row r="1009" spans="1:23" x14ac:dyDescent="0.3">
      <c r="A1009" s="94"/>
      <c r="B1009" s="15"/>
      <c r="C1009" s="15"/>
      <c r="D1009" s="15"/>
      <c r="E1009" s="15"/>
      <c r="F1009" s="15"/>
      <c r="G1009" s="15"/>
      <c r="H1009" s="15"/>
      <c r="I1009" s="16"/>
      <c r="V1009" s="8">
        <f t="shared" si="86"/>
        <v>0</v>
      </c>
      <c r="W1009" s="1" t="str">
        <f t="shared" si="87"/>
        <v/>
      </c>
    </row>
    <row r="1010" spans="1:23" x14ac:dyDescent="0.3">
      <c r="A1010" s="94"/>
      <c r="B1010" s="15"/>
      <c r="C1010" s="15"/>
      <c r="D1010" s="15"/>
      <c r="E1010" s="15"/>
      <c r="F1010" s="15"/>
      <c r="G1010" s="15"/>
      <c r="H1010" s="15"/>
      <c r="I1010" s="16"/>
      <c r="V1010" s="8">
        <f t="shared" si="86"/>
        <v>0</v>
      </c>
      <c r="W1010" s="1" t="str">
        <f t="shared" si="87"/>
        <v/>
      </c>
    </row>
    <row r="1011" spans="1:23" x14ac:dyDescent="0.3">
      <c r="A1011" s="94"/>
      <c r="B1011" s="15"/>
      <c r="C1011" s="15"/>
      <c r="D1011" s="15"/>
      <c r="E1011" s="15"/>
      <c r="F1011" s="15"/>
      <c r="G1011" s="15"/>
      <c r="H1011" s="15"/>
      <c r="I1011" s="16"/>
      <c r="V1011" s="8">
        <f t="shared" si="86"/>
        <v>0</v>
      </c>
      <c r="W1011" s="1" t="str">
        <f t="shared" si="87"/>
        <v/>
      </c>
    </row>
    <row r="1012" spans="1:23" x14ac:dyDescent="0.3">
      <c r="A1012" s="94"/>
      <c r="B1012" s="15"/>
      <c r="C1012" s="15"/>
      <c r="D1012" s="15"/>
      <c r="E1012" s="15"/>
      <c r="F1012" s="15"/>
      <c r="G1012" s="15"/>
      <c r="H1012" s="15"/>
      <c r="I1012" s="16"/>
      <c r="V1012" s="8">
        <f t="shared" si="86"/>
        <v>0</v>
      </c>
      <c r="W1012" s="1" t="str">
        <f t="shared" si="87"/>
        <v/>
      </c>
    </row>
    <row r="1013" spans="1:23" x14ac:dyDescent="0.3">
      <c r="A1013" s="94"/>
      <c r="B1013" s="15"/>
      <c r="C1013" s="15"/>
      <c r="D1013" s="15"/>
      <c r="E1013" s="15"/>
      <c r="F1013" s="15"/>
      <c r="G1013" s="15"/>
      <c r="H1013" s="15"/>
      <c r="I1013" s="16"/>
      <c r="V1013" s="8">
        <f t="shared" si="86"/>
        <v>0</v>
      </c>
      <c r="W1013" s="1" t="str">
        <f t="shared" si="87"/>
        <v/>
      </c>
    </row>
    <row r="1014" spans="1:23" x14ac:dyDescent="0.3">
      <c r="A1014" s="94"/>
      <c r="B1014" s="15"/>
      <c r="C1014" s="15"/>
      <c r="D1014" s="15"/>
      <c r="E1014" s="15"/>
      <c r="F1014" s="15"/>
      <c r="G1014" s="15"/>
      <c r="H1014" s="15"/>
      <c r="I1014" s="16"/>
      <c r="V1014" s="8">
        <f t="shared" si="86"/>
        <v>0</v>
      </c>
      <c r="W1014" s="1" t="str">
        <f t="shared" si="87"/>
        <v/>
      </c>
    </row>
    <row r="1015" spans="1:23" x14ac:dyDescent="0.3">
      <c r="A1015" s="94"/>
      <c r="B1015" s="15"/>
      <c r="C1015" s="15"/>
      <c r="D1015" s="15"/>
      <c r="E1015" s="15"/>
      <c r="F1015" s="15"/>
      <c r="G1015" s="15"/>
      <c r="H1015" s="15"/>
      <c r="I1015" s="16"/>
      <c r="V1015" s="8">
        <f t="shared" si="86"/>
        <v>0</v>
      </c>
      <c r="W1015" s="1" t="str">
        <f t="shared" si="87"/>
        <v/>
      </c>
    </row>
    <row r="1016" spans="1:23" x14ac:dyDescent="0.3">
      <c r="A1016" s="94"/>
      <c r="B1016" s="15"/>
      <c r="C1016" s="15"/>
      <c r="D1016" s="15"/>
      <c r="E1016" s="15"/>
      <c r="F1016" s="15"/>
      <c r="G1016" s="15"/>
      <c r="H1016" s="15"/>
      <c r="I1016" s="16"/>
      <c r="V1016" s="8">
        <f t="shared" si="86"/>
        <v>0</v>
      </c>
      <c r="W1016" s="1" t="str">
        <f t="shared" si="87"/>
        <v/>
      </c>
    </row>
    <row r="1017" spans="1:23" x14ac:dyDescent="0.3">
      <c r="A1017" s="94"/>
      <c r="B1017" s="15"/>
      <c r="C1017" s="15"/>
      <c r="D1017" s="15"/>
      <c r="E1017" s="15"/>
      <c r="F1017" s="15"/>
      <c r="G1017" s="15"/>
      <c r="H1017" s="15"/>
      <c r="I1017" s="16"/>
      <c r="V1017" s="8">
        <f t="shared" si="86"/>
        <v>0</v>
      </c>
      <c r="W1017" s="1" t="str">
        <f t="shared" si="87"/>
        <v/>
      </c>
    </row>
    <row r="1018" spans="1:23" x14ac:dyDescent="0.3">
      <c r="A1018" s="94"/>
      <c r="B1018" s="15"/>
      <c r="C1018" s="15"/>
      <c r="D1018" s="15"/>
      <c r="E1018" s="15"/>
      <c r="F1018" s="15"/>
      <c r="G1018" s="15"/>
      <c r="H1018" s="15"/>
      <c r="I1018" s="16"/>
      <c r="V1018" s="8">
        <f t="shared" si="86"/>
        <v>0</v>
      </c>
      <c r="W1018" s="1" t="str">
        <f t="shared" si="87"/>
        <v/>
      </c>
    </row>
    <row r="1019" spans="1:23" x14ac:dyDescent="0.3">
      <c r="A1019" s="94"/>
      <c r="B1019" s="15"/>
      <c r="C1019" s="15"/>
      <c r="D1019" s="15"/>
      <c r="E1019" s="15"/>
      <c r="F1019" s="15"/>
      <c r="G1019" s="15"/>
      <c r="H1019" s="15"/>
      <c r="I1019" s="16"/>
      <c r="V1019" s="8">
        <f t="shared" si="86"/>
        <v>0</v>
      </c>
      <c r="W1019" s="1" t="str">
        <f t="shared" si="87"/>
        <v/>
      </c>
    </row>
    <row r="1020" spans="1:23" x14ac:dyDescent="0.3">
      <c r="A1020" s="94"/>
      <c r="B1020" s="15"/>
      <c r="C1020" s="15"/>
      <c r="D1020" s="15"/>
      <c r="E1020" s="15"/>
      <c r="F1020" s="15"/>
      <c r="G1020" s="15"/>
      <c r="H1020" s="15"/>
      <c r="I1020" s="16"/>
      <c r="V1020" s="8">
        <f t="shared" si="86"/>
        <v>0</v>
      </c>
      <c r="W1020" s="1" t="str">
        <f t="shared" si="87"/>
        <v/>
      </c>
    </row>
    <row r="1021" spans="1:23" x14ac:dyDescent="0.3">
      <c r="A1021" s="94"/>
      <c r="B1021" s="15"/>
      <c r="C1021" s="15"/>
      <c r="D1021" s="15"/>
      <c r="E1021" s="15"/>
      <c r="F1021" s="15"/>
      <c r="G1021" s="15"/>
      <c r="H1021" s="15"/>
      <c r="I1021" s="16"/>
      <c r="V1021" s="8">
        <f t="shared" si="86"/>
        <v>0</v>
      </c>
      <c r="W1021" s="1" t="str">
        <f t="shared" si="87"/>
        <v/>
      </c>
    </row>
    <row r="1022" spans="1:23" x14ac:dyDescent="0.3">
      <c r="A1022" s="94"/>
      <c r="B1022" s="15"/>
      <c r="C1022" s="15"/>
      <c r="D1022" s="15"/>
      <c r="E1022" s="15"/>
      <c r="F1022" s="15"/>
      <c r="G1022" s="15"/>
      <c r="H1022" s="15"/>
      <c r="I1022" s="16"/>
      <c r="V1022" s="8">
        <f t="shared" si="86"/>
        <v>0</v>
      </c>
      <c r="W1022" s="1" t="str">
        <f t="shared" si="87"/>
        <v/>
      </c>
    </row>
    <row r="1023" spans="1:23" x14ac:dyDescent="0.3">
      <c r="A1023" s="94"/>
      <c r="B1023" s="15"/>
      <c r="C1023" s="15"/>
      <c r="D1023" s="15"/>
      <c r="E1023" s="15"/>
      <c r="F1023" s="15"/>
      <c r="G1023" s="15"/>
      <c r="H1023" s="15"/>
      <c r="I1023" s="16"/>
      <c r="V1023" s="8">
        <f t="shared" si="86"/>
        <v>0</v>
      </c>
      <c r="W1023" s="1" t="str">
        <f t="shared" si="87"/>
        <v/>
      </c>
    </row>
    <row r="1024" spans="1:23" x14ac:dyDescent="0.3">
      <c r="A1024" s="94"/>
      <c r="B1024" s="15"/>
      <c r="C1024" s="15"/>
      <c r="D1024" s="15"/>
      <c r="E1024" s="15"/>
      <c r="F1024" s="15"/>
      <c r="G1024" s="15"/>
      <c r="H1024" s="15"/>
      <c r="I1024" s="16"/>
      <c r="V1024" s="8">
        <f t="shared" si="86"/>
        <v>0</v>
      </c>
      <c r="W1024" s="1" t="str">
        <f t="shared" si="87"/>
        <v/>
      </c>
    </row>
    <row r="1025" spans="1:23" x14ac:dyDescent="0.3">
      <c r="A1025" s="94"/>
      <c r="B1025" s="15"/>
      <c r="C1025" s="15"/>
      <c r="D1025" s="15"/>
      <c r="E1025" s="15"/>
      <c r="F1025" s="15"/>
      <c r="G1025" s="15"/>
      <c r="H1025" s="15"/>
      <c r="I1025" s="16"/>
      <c r="V1025" s="8">
        <f t="shared" si="86"/>
        <v>0</v>
      </c>
      <c r="W1025" s="1" t="str">
        <f t="shared" si="87"/>
        <v/>
      </c>
    </row>
    <row r="1026" spans="1:23" x14ac:dyDescent="0.3">
      <c r="A1026" s="94"/>
      <c r="B1026" s="15"/>
      <c r="C1026" s="15"/>
      <c r="D1026" s="15"/>
      <c r="E1026" s="15"/>
      <c r="F1026" s="15"/>
      <c r="G1026" s="15"/>
      <c r="H1026" s="15"/>
      <c r="I1026" s="16"/>
      <c r="V1026" s="8">
        <f t="shared" si="86"/>
        <v>0</v>
      </c>
      <c r="W1026" s="1" t="str">
        <f t="shared" si="87"/>
        <v/>
      </c>
    </row>
    <row r="1027" spans="1:23" x14ac:dyDescent="0.3">
      <c r="A1027" s="94"/>
      <c r="B1027" s="15"/>
      <c r="C1027" s="15"/>
      <c r="D1027" s="15"/>
      <c r="E1027" s="15"/>
      <c r="F1027" s="15"/>
      <c r="G1027" s="15"/>
      <c r="H1027" s="15"/>
      <c r="I1027" s="16"/>
      <c r="V1027" s="8">
        <f t="shared" si="86"/>
        <v>0</v>
      </c>
      <c r="W1027" s="1" t="str">
        <f t="shared" si="87"/>
        <v/>
      </c>
    </row>
    <row r="1028" spans="1:23" x14ac:dyDescent="0.3">
      <c r="A1028" s="94"/>
      <c r="B1028" s="15"/>
      <c r="C1028" s="15"/>
      <c r="D1028" s="15"/>
      <c r="E1028" s="15"/>
      <c r="F1028" s="15"/>
      <c r="G1028" s="15"/>
      <c r="H1028" s="15"/>
      <c r="I1028" s="16"/>
      <c r="V1028" s="8">
        <f t="shared" si="86"/>
        <v>0</v>
      </c>
      <c r="W1028" s="1" t="str">
        <f t="shared" si="87"/>
        <v/>
      </c>
    </row>
    <row r="1029" spans="1:23" x14ac:dyDescent="0.3">
      <c r="A1029" s="94"/>
      <c r="B1029" s="15"/>
      <c r="C1029" s="15"/>
      <c r="D1029" s="15"/>
      <c r="E1029" s="15"/>
      <c r="F1029" s="15"/>
      <c r="G1029" s="15"/>
      <c r="H1029" s="15"/>
      <c r="I1029" s="16"/>
      <c r="V1029" s="8">
        <f t="shared" si="86"/>
        <v>0</v>
      </c>
      <c r="W1029" s="1" t="str">
        <f t="shared" si="87"/>
        <v/>
      </c>
    </row>
    <row r="1030" spans="1:23" x14ac:dyDescent="0.3">
      <c r="A1030" s="94"/>
      <c r="B1030" s="15"/>
      <c r="C1030" s="15"/>
      <c r="D1030" s="15"/>
      <c r="E1030" s="15"/>
      <c r="F1030" s="15"/>
      <c r="G1030" s="15"/>
      <c r="H1030" s="15"/>
      <c r="I1030" s="16"/>
      <c r="V1030" s="8">
        <f t="shared" si="86"/>
        <v>0</v>
      </c>
      <c r="W1030" s="1" t="str">
        <f t="shared" si="87"/>
        <v/>
      </c>
    </row>
    <row r="1031" spans="1:23" x14ac:dyDescent="0.3">
      <c r="A1031" s="94"/>
      <c r="B1031" s="15"/>
      <c r="C1031" s="15"/>
      <c r="D1031" s="15"/>
      <c r="E1031" s="15"/>
      <c r="F1031" s="15"/>
      <c r="G1031" s="15"/>
      <c r="H1031" s="15"/>
      <c r="I1031" s="16"/>
      <c r="V1031" s="8">
        <f t="shared" si="86"/>
        <v>0</v>
      </c>
      <c r="W1031" s="1" t="str">
        <f t="shared" si="87"/>
        <v/>
      </c>
    </row>
    <row r="1032" spans="1:23" x14ac:dyDescent="0.3">
      <c r="A1032" s="94"/>
      <c r="B1032" s="15"/>
      <c r="C1032" s="15"/>
      <c r="D1032" s="15"/>
      <c r="E1032" s="15"/>
      <c r="F1032" s="15"/>
      <c r="G1032" s="15"/>
      <c r="H1032" s="15"/>
      <c r="I1032" s="16"/>
      <c r="V1032" s="8">
        <f t="shared" si="86"/>
        <v>0</v>
      </c>
      <c r="W1032" s="1" t="str">
        <f t="shared" si="87"/>
        <v/>
      </c>
    </row>
    <row r="1033" spans="1:23" x14ac:dyDescent="0.3">
      <c r="A1033" s="94"/>
      <c r="B1033" s="15"/>
      <c r="C1033" s="15"/>
      <c r="D1033" s="15"/>
      <c r="E1033" s="15"/>
      <c r="F1033" s="15"/>
      <c r="G1033" s="15"/>
      <c r="H1033" s="15"/>
      <c r="I1033" s="16"/>
      <c r="V1033" s="8">
        <f t="shared" si="86"/>
        <v>0</v>
      </c>
      <c r="W1033" s="1" t="str">
        <f t="shared" si="87"/>
        <v/>
      </c>
    </row>
    <row r="1034" spans="1:23" x14ac:dyDescent="0.3">
      <c r="A1034" s="94"/>
      <c r="B1034" s="15"/>
      <c r="C1034" s="15"/>
      <c r="D1034" s="15"/>
      <c r="E1034" s="15"/>
      <c r="F1034" s="15"/>
      <c r="G1034" s="15"/>
      <c r="H1034" s="15"/>
      <c r="I1034" s="16"/>
      <c r="V1034" s="8">
        <f t="shared" ref="V1034:V1097" si="88">IF(A1034&lt;&gt;"",MIN(H1034,B1034-D1034),0)</f>
        <v>0</v>
      </c>
      <c r="W1034" s="1" t="str">
        <f t="shared" ref="W1034:W1097" si="89">IF(A1034&lt;&gt;"",1,"")</f>
        <v/>
      </c>
    </row>
    <row r="1035" spans="1:23" x14ac:dyDescent="0.3">
      <c r="A1035" s="94"/>
      <c r="B1035" s="15"/>
      <c r="C1035" s="15"/>
      <c r="D1035" s="15"/>
      <c r="E1035" s="15"/>
      <c r="F1035" s="15"/>
      <c r="G1035" s="15"/>
      <c r="H1035" s="15"/>
      <c r="I1035" s="16"/>
      <c r="V1035" s="8">
        <f t="shared" si="88"/>
        <v>0</v>
      </c>
      <c r="W1035" s="1" t="str">
        <f t="shared" si="89"/>
        <v/>
      </c>
    </row>
    <row r="1036" spans="1:23" x14ac:dyDescent="0.3">
      <c r="A1036" s="94"/>
      <c r="B1036" s="15"/>
      <c r="C1036" s="15"/>
      <c r="D1036" s="15"/>
      <c r="E1036" s="15"/>
      <c r="F1036" s="15"/>
      <c r="G1036" s="15"/>
      <c r="H1036" s="15"/>
      <c r="I1036" s="16"/>
      <c r="V1036" s="8">
        <f t="shared" si="88"/>
        <v>0</v>
      </c>
      <c r="W1036" s="1" t="str">
        <f t="shared" si="89"/>
        <v/>
      </c>
    </row>
    <row r="1037" spans="1:23" x14ac:dyDescent="0.3">
      <c r="A1037" s="94"/>
      <c r="B1037" s="15"/>
      <c r="C1037" s="15"/>
      <c r="D1037" s="15"/>
      <c r="E1037" s="15"/>
      <c r="F1037" s="15"/>
      <c r="G1037" s="15"/>
      <c r="H1037" s="15"/>
      <c r="I1037" s="16"/>
      <c r="V1037" s="8">
        <f t="shared" si="88"/>
        <v>0</v>
      </c>
      <c r="W1037" s="1" t="str">
        <f t="shared" si="89"/>
        <v/>
      </c>
    </row>
    <row r="1038" spans="1:23" x14ac:dyDescent="0.3">
      <c r="A1038" s="94"/>
      <c r="B1038" s="15"/>
      <c r="C1038" s="15"/>
      <c r="D1038" s="15"/>
      <c r="E1038" s="15"/>
      <c r="F1038" s="15"/>
      <c r="G1038" s="15"/>
      <c r="H1038" s="15"/>
      <c r="I1038" s="16"/>
      <c r="V1038" s="8">
        <f t="shared" si="88"/>
        <v>0</v>
      </c>
      <c r="W1038" s="1" t="str">
        <f t="shared" si="89"/>
        <v/>
      </c>
    </row>
    <row r="1039" spans="1:23" x14ac:dyDescent="0.3">
      <c r="A1039" s="94"/>
      <c r="B1039" s="15"/>
      <c r="C1039" s="15"/>
      <c r="D1039" s="15"/>
      <c r="E1039" s="15"/>
      <c r="F1039" s="15"/>
      <c r="G1039" s="15"/>
      <c r="H1039" s="15"/>
      <c r="I1039" s="16"/>
      <c r="V1039" s="8">
        <f t="shared" si="88"/>
        <v>0</v>
      </c>
      <c r="W1039" s="1" t="str">
        <f t="shared" si="89"/>
        <v/>
      </c>
    </row>
    <row r="1040" spans="1:23" x14ac:dyDescent="0.3">
      <c r="A1040" s="94"/>
      <c r="B1040" s="15"/>
      <c r="C1040" s="15"/>
      <c r="D1040" s="15"/>
      <c r="E1040" s="15"/>
      <c r="F1040" s="15"/>
      <c r="G1040" s="15"/>
      <c r="H1040" s="15"/>
      <c r="I1040" s="16"/>
      <c r="V1040" s="8">
        <f t="shared" si="88"/>
        <v>0</v>
      </c>
      <c r="W1040" s="1" t="str">
        <f t="shared" si="89"/>
        <v/>
      </c>
    </row>
    <row r="1041" spans="1:23" x14ac:dyDescent="0.3">
      <c r="A1041" s="94"/>
      <c r="B1041" s="15"/>
      <c r="C1041" s="15"/>
      <c r="D1041" s="15"/>
      <c r="E1041" s="15"/>
      <c r="F1041" s="15"/>
      <c r="G1041" s="15"/>
      <c r="H1041" s="15"/>
      <c r="I1041" s="16"/>
      <c r="V1041" s="8">
        <f t="shared" si="88"/>
        <v>0</v>
      </c>
      <c r="W1041" s="1" t="str">
        <f t="shared" si="89"/>
        <v/>
      </c>
    </row>
    <row r="1042" spans="1:23" x14ac:dyDescent="0.3">
      <c r="A1042" s="94"/>
      <c r="B1042" s="15"/>
      <c r="C1042" s="15"/>
      <c r="D1042" s="15"/>
      <c r="E1042" s="15"/>
      <c r="F1042" s="15"/>
      <c r="G1042" s="15"/>
      <c r="H1042" s="15"/>
      <c r="I1042" s="16"/>
      <c r="V1042" s="8">
        <f t="shared" si="88"/>
        <v>0</v>
      </c>
      <c r="W1042" s="1" t="str">
        <f t="shared" si="89"/>
        <v/>
      </c>
    </row>
    <row r="1043" spans="1:23" x14ac:dyDescent="0.3">
      <c r="A1043" s="94"/>
      <c r="B1043" s="15"/>
      <c r="C1043" s="15"/>
      <c r="D1043" s="15"/>
      <c r="E1043" s="15"/>
      <c r="F1043" s="15"/>
      <c r="G1043" s="15"/>
      <c r="H1043" s="15"/>
      <c r="I1043" s="16"/>
      <c r="V1043" s="8">
        <f t="shared" si="88"/>
        <v>0</v>
      </c>
      <c r="W1043" s="1" t="str">
        <f t="shared" si="89"/>
        <v/>
      </c>
    </row>
    <row r="1044" spans="1:23" x14ac:dyDescent="0.3">
      <c r="A1044" s="94"/>
      <c r="B1044" s="15"/>
      <c r="C1044" s="15"/>
      <c r="D1044" s="15"/>
      <c r="E1044" s="15"/>
      <c r="F1044" s="15"/>
      <c r="G1044" s="15"/>
      <c r="H1044" s="15"/>
      <c r="I1044" s="16"/>
      <c r="V1044" s="8">
        <f t="shared" si="88"/>
        <v>0</v>
      </c>
      <c r="W1044" s="1" t="str">
        <f t="shared" si="89"/>
        <v/>
      </c>
    </row>
    <row r="1045" spans="1:23" x14ac:dyDescent="0.3">
      <c r="A1045" s="94"/>
      <c r="B1045" s="15"/>
      <c r="C1045" s="15"/>
      <c r="D1045" s="15"/>
      <c r="E1045" s="15"/>
      <c r="F1045" s="15"/>
      <c r="G1045" s="15"/>
      <c r="H1045" s="15"/>
      <c r="I1045" s="16"/>
      <c r="V1045" s="8">
        <f t="shared" si="88"/>
        <v>0</v>
      </c>
      <c r="W1045" s="1" t="str">
        <f t="shared" si="89"/>
        <v/>
      </c>
    </row>
    <row r="1046" spans="1:23" x14ac:dyDescent="0.3">
      <c r="A1046" s="94"/>
      <c r="B1046" s="15"/>
      <c r="C1046" s="15"/>
      <c r="D1046" s="15"/>
      <c r="E1046" s="15"/>
      <c r="F1046" s="15"/>
      <c r="G1046" s="15"/>
      <c r="H1046" s="15"/>
      <c r="I1046" s="16"/>
      <c r="V1046" s="8">
        <f t="shared" si="88"/>
        <v>0</v>
      </c>
      <c r="W1046" s="1" t="str">
        <f t="shared" si="89"/>
        <v/>
      </c>
    </row>
    <row r="1047" spans="1:23" x14ac:dyDescent="0.3">
      <c r="A1047" s="94"/>
      <c r="B1047" s="15"/>
      <c r="C1047" s="15"/>
      <c r="D1047" s="15"/>
      <c r="E1047" s="15"/>
      <c r="F1047" s="15"/>
      <c r="G1047" s="15"/>
      <c r="H1047" s="15"/>
      <c r="I1047" s="16"/>
      <c r="V1047" s="8">
        <f t="shared" si="88"/>
        <v>0</v>
      </c>
      <c r="W1047" s="1" t="str">
        <f t="shared" si="89"/>
        <v/>
      </c>
    </row>
    <row r="1048" spans="1:23" x14ac:dyDescent="0.3">
      <c r="A1048" s="94"/>
      <c r="B1048" s="15"/>
      <c r="C1048" s="15"/>
      <c r="D1048" s="15"/>
      <c r="E1048" s="15"/>
      <c r="F1048" s="15"/>
      <c r="G1048" s="15"/>
      <c r="H1048" s="15"/>
      <c r="I1048" s="16"/>
      <c r="V1048" s="8">
        <f t="shared" si="88"/>
        <v>0</v>
      </c>
      <c r="W1048" s="1" t="str">
        <f t="shared" si="89"/>
        <v/>
      </c>
    </row>
    <row r="1049" spans="1:23" x14ac:dyDescent="0.3">
      <c r="A1049" s="94"/>
      <c r="B1049" s="15"/>
      <c r="C1049" s="15"/>
      <c r="D1049" s="15"/>
      <c r="E1049" s="15"/>
      <c r="F1049" s="15"/>
      <c r="G1049" s="15"/>
      <c r="H1049" s="15"/>
      <c r="I1049" s="16"/>
      <c r="V1049" s="8">
        <f t="shared" si="88"/>
        <v>0</v>
      </c>
      <c r="W1049" s="1" t="str">
        <f t="shared" si="89"/>
        <v/>
      </c>
    </row>
    <row r="1050" spans="1:23" x14ac:dyDescent="0.3">
      <c r="A1050" s="94"/>
      <c r="B1050" s="15"/>
      <c r="C1050" s="15"/>
      <c r="D1050" s="15"/>
      <c r="E1050" s="15"/>
      <c r="F1050" s="15"/>
      <c r="G1050" s="15"/>
      <c r="H1050" s="15"/>
      <c r="I1050" s="16"/>
      <c r="V1050" s="8">
        <f t="shared" si="88"/>
        <v>0</v>
      </c>
      <c r="W1050" s="1" t="str">
        <f t="shared" si="89"/>
        <v/>
      </c>
    </row>
    <row r="1051" spans="1:23" x14ac:dyDescent="0.3">
      <c r="A1051" s="94"/>
      <c r="B1051" s="15"/>
      <c r="C1051" s="15"/>
      <c r="D1051" s="15"/>
      <c r="E1051" s="15"/>
      <c r="F1051" s="15"/>
      <c r="G1051" s="15"/>
      <c r="H1051" s="15"/>
      <c r="I1051" s="16"/>
      <c r="V1051" s="8">
        <f t="shared" si="88"/>
        <v>0</v>
      </c>
      <c r="W1051" s="1" t="str">
        <f t="shared" si="89"/>
        <v/>
      </c>
    </row>
    <row r="1052" spans="1:23" x14ac:dyDescent="0.3">
      <c r="A1052" s="94"/>
      <c r="B1052" s="15"/>
      <c r="C1052" s="15"/>
      <c r="D1052" s="15"/>
      <c r="E1052" s="15"/>
      <c r="F1052" s="15"/>
      <c r="G1052" s="15"/>
      <c r="H1052" s="15"/>
      <c r="I1052" s="16"/>
      <c r="V1052" s="8">
        <f t="shared" si="88"/>
        <v>0</v>
      </c>
      <c r="W1052" s="1" t="str">
        <f t="shared" si="89"/>
        <v/>
      </c>
    </row>
    <row r="1053" spans="1:23" x14ac:dyDescent="0.3">
      <c r="A1053" s="94"/>
      <c r="B1053" s="15"/>
      <c r="C1053" s="15"/>
      <c r="D1053" s="15"/>
      <c r="E1053" s="15"/>
      <c r="F1053" s="15"/>
      <c r="G1053" s="15"/>
      <c r="H1053" s="15"/>
      <c r="I1053" s="16"/>
      <c r="V1053" s="8">
        <f t="shared" si="88"/>
        <v>0</v>
      </c>
      <c r="W1053" s="1" t="str">
        <f t="shared" si="89"/>
        <v/>
      </c>
    </row>
    <row r="1054" spans="1:23" x14ac:dyDescent="0.3">
      <c r="A1054" s="94"/>
      <c r="B1054" s="15"/>
      <c r="C1054" s="15"/>
      <c r="D1054" s="15"/>
      <c r="E1054" s="15"/>
      <c r="F1054" s="15"/>
      <c r="G1054" s="15"/>
      <c r="H1054" s="15"/>
      <c r="I1054" s="16"/>
      <c r="V1054" s="8">
        <f t="shared" si="88"/>
        <v>0</v>
      </c>
      <c r="W1054" s="1" t="str">
        <f t="shared" si="89"/>
        <v/>
      </c>
    </row>
    <row r="1055" spans="1:23" x14ac:dyDescent="0.3">
      <c r="A1055" s="94"/>
      <c r="B1055" s="15"/>
      <c r="C1055" s="15"/>
      <c r="D1055" s="15"/>
      <c r="E1055" s="15"/>
      <c r="F1055" s="15"/>
      <c r="G1055" s="15"/>
      <c r="H1055" s="15"/>
      <c r="I1055" s="16"/>
      <c r="V1055" s="8">
        <f t="shared" si="88"/>
        <v>0</v>
      </c>
      <c r="W1055" s="1" t="str">
        <f t="shared" si="89"/>
        <v/>
      </c>
    </row>
    <row r="1056" spans="1:23" x14ac:dyDescent="0.3">
      <c r="A1056" s="94"/>
      <c r="B1056" s="15"/>
      <c r="C1056" s="15"/>
      <c r="D1056" s="15"/>
      <c r="E1056" s="15"/>
      <c r="F1056" s="15"/>
      <c r="G1056" s="15"/>
      <c r="H1056" s="15"/>
      <c r="I1056" s="16"/>
      <c r="V1056" s="8">
        <f t="shared" si="88"/>
        <v>0</v>
      </c>
      <c r="W1056" s="1" t="str">
        <f t="shared" si="89"/>
        <v/>
      </c>
    </row>
    <row r="1057" spans="1:23" x14ac:dyDescent="0.3">
      <c r="A1057" s="94"/>
      <c r="B1057" s="15"/>
      <c r="C1057" s="15"/>
      <c r="D1057" s="15"/>
      <c r="E1057" s="15"/>
      <c r="F1057" s="15"/>
      <c r="G1057" s="15"/>
      <c r="H1057" s="15"/>
      <c r="I1057" s="16"/>
      <c r="V1057" s="8">
        <f t="shared" si="88"/>
        <v>0</v>
      </c>
      <c r="W1057" s="1" t="str">
        <f t="shared" si="89"/>
        <v/>
      </c>
    </row>
    <row r="1058" spans="1:23" x14ac:dyDescent="0.3">
      <c r="A1058" s="94"/>
      <c r="B1058" s="15"/>
      <c r="C1058" s="15"/>
      <c r="D1058" s="15"/>
      <c r="E1058" s="15"/>
      <c r="F1058" s="15"/>
      <c r="G1058" s="15"/>
      <c r="H1058" s="15"/>
      <c r="I1058" s="16"/>
      <c r="V1058" s="8">
        <f t="shared" si="88"/>
        <v>0</v>
      </c>
      <c r="W1058" s="1" t="str">
        <f t="shared" si="89"/>
        <v/>
      </c>
    </row>
    <row r="1059" spans="1:23" x14ac:dyDescent="0.3">
      <c r="A1059" s="94"/>
      <c r="B1059" s="15"/>
      <c r="C1059" s="15"/>
      <c r="D1059" s="15"/>
      <c r="E1059" s="15"/>
      <c r="F1059" s="15"/>
      <c r="G1059" s="15"/>
      <c r="H1059" s="15"/>
      <c r="I1059" s="16"/>
      <c r="V1059" s="8">
        <f t="shared" si="88"/>
        <v>0</v>
      </c>
      <c r="W1059" s="1" t="str">
        <f t="shared" si="89"/>
        <v/>
      </c>
    </row>
    <row r="1060" spans="1:23" x14ac:dyDescent="0.3">
      <c r="A1060" s="94"/>
      <c r="B1060" s="15"/>
      <c r="C1060" s="15"/>
      <c r="D1060" s="15"/>
      <c r="E1060" s="15"/>
      <c r="F1060" s="15"/>
      <c r="G1060" s="15"/>
      <c r="H1060" s="15"/>
      <c r="I1060" s="16"/>
      <c r="V1060" s="8">
        <f t="shared" si="88"/>
        <v>0</v>
      </c>
      <c r="W1060" s="1" t="str">
        <f t="shared" si="89"/>
        <v/>
      </c>
    </row>
    <row r="1061" spans="1:23" x14ac:dyDescent="0.3">
      <c r="A1061" s="94"/>
      <c r="B1061" s="15"/>
      <c r="C1061" s="15"/>
      <c r="D1061" s="15"/>
      <c r="E1061" s="15"/>
      <c r="F1061" s="15"/>
      <c r="G1061" s="15"/>
      <c r="H1061" s="15"/>
      <c r="I1061" s="16"/>
      <c r="V1061" s="8">
        <f t="shared" si="88"/>
        <v>0</v>
      </c>
      <c r="W1061" s="1" t="str">
        <f t="shared" si="89"/>
        <v/>
      </c>
    </row>
    <row r="1062" spans="1:23" x14ac:dyDescent="0.3">
      <c r="A1062" s="94"/>
      <c r="B1062" s="15"/>
      <c r="C1062" s="15"/>
      <c r="D1062" s="15"/>
      <c r="E1062" s="15"/>
      <c r="F1062" s="15"/>
      <c r="G1062" s="15"/>
      <c r="H1062" s="15"/>
      <c r="I1062" s="16"/>
      <c r="V1062" s="8">
        <f t="shared" si="88"/>
        <v>0</v>
      </c>
      <c r="W1062" s="1" t="str">
        <f t="shared" si="89"/>
        <v/>
      </c>
    </row>
    <row r="1063" spans="1:23" x14ac:dyDescent="0.3">
      <c r="A1063" s="94"/>
      <c r="B1063" s="15"/>
      <c r="C1063" s="15"/>
      <c r="D1063" s="15"/>
      <c r="E1063" s="15"/>
      <c r="F1063" s="15"/>
      <c r="G1063" s="15"/>
      <c r="H1063" s="15"/>
      <c r="I1063" s="16"/>
      <c r="V1063" s="8">
        <f t="shared" si="88"/>
        <v>0</v>
      </c>
      <c r="W1063" s="1" t="str">
        <f t="shared" si="89"/>
        <v/>
      </c>
    </row>
    <row r="1064" spans="1:23" x14ac:dyDescent="0.3">
      <c r="A1064" s="94"/>
      <c r="B1064" s="15"/>
      <c r="C1064" s="15"/>
      <c r="D1064" s="15"/>
      <c r="E1064" s="15"/>
      <c r="F1064" s="15"/>
      <c r="G1064" s="15"/>
      <c r="H1064" s="15"/>
      <c r="I1064" s="16"/>
      <c r="V1064" s="8">
        <f t="shared" si="88"/>
        <v>0</v>
      </c>
      <c r="W1064" s="1" t="str">
        <f t="shared" si="89"/>
        <v/>
      </c>
    </row>
    <row r="1065" spans="1:23" x14ac:dyDescent="0.3">
      <c r="A1065" s="94"/>
      <c r="B1065" s="15"/>
      <c r="C1065" s="15"/>
      <c r="D1065" s="15"/>
      <c r="E1065" s="15"/>
      <c r="F1065" s="15"/>
      <c r="G1065" s="15"/>
      <c r="H1065" s="15"/>
      <c r="I1065" s="16"/>
      <c r="V1065" s="8">
        <f t="shared" si="88"/>
        <v>0</v>
      </c>
      <c r="W1065" s="1" t="str">
        <f t="shared" si="89"/>
        <v/>
      </c>
    </row>
    <row r="1066" spans="1:23" x14ac:dyDescent="0.3">
      <c r="A1066" s="94"/>
      <c r="B1066" s="15"/>
      <c r="C1066" s="15"/>
      <c r="D1066" s="15"/>
      <c r="E1066" s="15"/>
      <c r="F1066" s="15"/>
      <c r="G1066" s="15"/>
      <c r="H1066" s="15"/>
      <c r="I1066" s="16"/>
      <c r="V1066" s="8">
        <f t="shared" si="88"/>
        <v>0</v>
      </c>
      <c r="W1066" s="1" t="str">
        <f t="shared" si="89"/>
        <v/>
      </c>
    </row>
    <row r="1067" spans="1:23" x14ac:dyDescent="0.3">
      <c r="A1067" s="94"/>
      <c r="B1067" s="15"/>
      <c r="C1067" s="15"/>
      <c r="D1067" s="15"/>
      <c r="E1067" s="15"/>
      <c r="F1067" s="15"/>
      <c r="G1067" s="15"/>
      <c r="H1067" s="15"/>
      <c r="I1067" s="16"/>
      <c r="V1067" s="8">
        <f t="shared" si="88"/>
        <v>0</v>
      </c>
      <c r="W1067" s="1" t="str">
        <f t="shared" si="89"/>
        <v/>
      </c>
    </row>
    <row r="1068" spans="1:23" x14ac:dyDescent="0.3">
      <c r="A1068" s="94"/>
      <c r="B1068" s="15"/>
      <c r="C1068" s="15"/>
      <c r="D1068" s="15"/>
      <c r="E1068" s="15"/>
      <c r="F1068" s="15"/>
      <c r="G1068" s="15"/>
      <c r="H1068" s="15"/>
      <c r="I1068" s="16"/>
      <c r="V1068" s="8">
        <f t="shared" si="88"/>
        <v>0</v>
      </c>
      <c r="W1068" s="1" t="str">
        <f t="shared" si="89"/>
        <v/>
      </c>
    </row>
    <row r="1069" spans="1:23" x14ac:dyDescent="0.3">
      <c r="A1069" s="94"/>
      <c r="B1069" s="15"/>
      <c r="C1069" s="15"/>
      <c r="D1069" s="15"/>
      <c r="E1069" s="15"/>
      <c r="F1069" s="15"/>
      <c r="G1069" s="15"/>
      <c r="H1069" s="15"/>
      <c r="I1069" s="16"/>
      <c r="V1069" s="8">
        <f t="shared" si="88"/>
        <v>0</v>
      </c>
      <c r="W1069" s="1" t="str">
        <f t="shared" si="89"/>
        <v/>
      </c>
    </row>
    <row r="1070" spans="1:23" x14ac:dyDescent="0.3">
      <c r="A1070" s="94"/>
      <c r="B1070" s="15"/>
      <c r="C1070" s="15"/>
      <c r="D1070" s="15"/>
      <c r="E1070" s="15"/>
      <c r="F1070" s="15"/>
      <c r="G1070" s="15"/>
      <c r="H1070" s="15"/>
      <c r="I1070" s="16"/>
      <c r="V1070" s="8">
        <f t="shared" si="88"/>
        <v>0</v>
      </c>
      <c r="W1070" s="1" t="str">
        <f t="shared" si="89"/>
        <v/>
      </c>
    </row>
    <row r="1071" spans="1:23" x14ac:dyDescent="0.3">
      <c r="A1071" s="94"/>
      <c r="B1071" s="15"/>
      <c r="C1071" s="15"/>
      <c r="D1071" s="15"/>
      <c r="E1071" s="15"/>
      <c r="F1071" s="15"/>
      <c r="G1071" s="15"/>
      <c r="H1071" s="15"/>
      <c r="I1071" s="16"/>
      <c r="V1071" s="8">
        <f t="shared" si="88"/>
        <v>0</v>
      </c>
      <c r="W1071" s="1" t="str">
        <f t="shared" si="89"/>
        <v/>
      </c>
    </row>
    <row r="1072" spans="1:23" x14ac:dyDescent="0.3">
      <c r="A1072" s="94"/>
      <c r="B1072" s="15"/>
      <c r="C1072" s="15"/>
      <c r="D1072" s="15"/>
      <c r="E1072" s="15"/>
      <c r="F1072" s="15"/>
      <c r="G1072" s="15"/>
      <c r="H1072" s="15"/>
      <c r="I1072" s="16"/>
      <c r="V1072" s="8">
        <f t="shared" si="88"/>
        <v>0</v>
      </c>
      <c r="W1072" s="1" t="str">
        <f t="shared" si="89"/>
        <v/>
      </c>
    </row>
    <row r="1073" spans="1:23" x14ac:dyDescent="0.3">
      <c r="A1073" s="94"/>
      <c r="B1073" s="15"/>
      <c r="C1073" s="15"/>
      <c r="D1073" s="15"/>
      <c r="E1073" s="15"/>
      <c r="F1073" s="15"/>
      <c r="G1073" s="15"/>
      <c r="H1073" s="15"/>
      <c r="I1073" s="16"/>
      <c r="V1073" s="8">
        <f t="shared" si="88"/>
        <v>0</v>
      </c>
      <c r="W1073" s="1" t="str">
        <f t="shared" si="89"/>
        <v/>
      </c>
    </row>
    <row r="1074" spans="1:23" x14ac:dyDescent="0.3">
      <c r="A1074" s="94"/>
      <c r="B1074" s="15"/>
      <c r="C1074" s="15"/>
      <c r="D1074" s="15"/>
      <c r="E1074" s="15"/>
      <c r="F1074" s="15"/>
      <c r="G1074" s="15"/>
      <c r="H1074" s="15"/>
      <c r="I1074" s="16"/>
      <c r="V1074" s="8">
        <f t="shared" si="88"/>
        <v>0</v>
      </c>
      <c r="W1074" s="1" t="str">
        <f t="shared" si="89"/>
        <v/>
      </c>
    </row>
    <row r="1075" spans="1:23" x14ac:dyDescent="0.3">
      <c r="A1075" s="94"/>
      <c r="B1075" s="15"/>
      <c r="C1075" s="15"/>
      <c r="D1075" s="15"/>
      <c r="E1075" s="15"/>
      <c r="F1075" s="15"/>
      <c r="G1075" s="15"/>
      <c r="H1075" s="15"/>
      <c r="I1075" s="16"/>
      <c r="V1075" s="8">
        <f t="shared" si="88"/>
        <v>0</v>
      </c>
      <c r="W1075" s="1" t="str">
        <f t="shared" si="89"/>
        <v/>
      </c>
    </row>
    <row r="1076" spans="1:23" x14ac:dyDescent="0.3">
      <c r="A1076" s="94"/>
      <c r="B1076" s="15"/>
      <c r="C1076" s="15"/>
      <c r="D1076" s="15"/>
      <c r="E1076" s="15"/>
      <c r="F1076" s="15"/>
      <c r="G1076" s="15"/>
      <c r="H1076" s="15"/>
      <c r="I1076" s="16"/>
      <c r="V1076" s="8">
        <f t="shared" si="88"/>
        <v>0</v>
      </c>
      <c r="W1076" s="1" t="str">
        <f t="shared" si="89"/>
        <v/>
      </c>
    </row>
    <row r="1077" spans="1:23" x14ac:dyDescent="0.3">
      <c r="A1077" s="94"/>
      <c r="B1077" s="15"/>
      <c r="C1077" s="15"/>
      <c r="D1077" s="15"/>
      <c r="E1077" s="15"/>
      <c r="F1077" s="15"/>
      <c r="G1077" s="15"/>
      <c r="H1077" s="15"/>
      <c r="I1077" s="16"/>
      <c r="V1077" s="8">
        <f t="shared" si="88"/>
        <v>0</v>
      </c>
      <c r="W1077" s="1" t="str">
        <f t="shared" si="89"/>
        <v/>
      </c>
    </row>
    <row r="1078" spans="1:23" x14ac:dyDescent="0.3">
      <c r="A1078" s="94"/>
      <c r="B1078" s="15"/>
      <c r="C1078" s="15"/>
      <c r="D1078" s="15"/>
      <c r="E1078" s="15"/>
      <c r="F1078" s="15"/>
      <c r="G1078" s="15"/>
      <c r="H1078" s="15"/>
      <c r="I1078" s="16"/>
      <c r="V1078" s="8">
        <f t="shared" si="88"/>
        <v>0</v>
      </c>
      <c r="W1078" s="1" t="str">
        <f t="shared" si="89"/>
        <v/>
      </c>
    </row>
    <row r="1079" spans="1:23" x14ac:dyDescent="0.3">
      <c r="A1079" s="94"/>
      <c r="B1079" s="15"/>
      <c r="C1079" s="15"/>
      <c r="D1079" s="15"/>
      <c r="E1079" s="15"/>
      <c r="F1079" s="15"/>
      <c r="G1079" s="15"/>
      <c r="H1079" s="15"/>
      <c r="I1079" s="16"/>
      <c r="V1079" s="8">
        <f t="shared" si="88"/>
        <v>0</v>
      </c>
      <c r="W1079" s="1" t="str">
        <f t="shared" si="89"/>
        <v/>
      </c>
    </row>
    <row r="1080" spans="1:23" x14ac:dyDescent="0.3">
      <c r="A1080" s="94"/>
      <c r="B1080" s="15"/>
      <c r="C1080" s="15"/>
      <c r="D1080" s="15"/>
      <c r="E1080" s="15"/>
      <c r="F1080" s="15"/>
      <c r="G1080" s="15"/>
      <c r="H1080" s="15"/>
      <c r="I1080" s="16"/>
      <c r="V1080" s="8">
        <f t="shared" si="88"/>
        <v>0</v>
      </c>
      <c r="W1080" s="1" t="str">
        <f t="shared" si="89"/>
        <v/>
      </c>
    </row>
    <row r="1081" spans="1:23" x14ac:dyDescent="0.3">
      <c r="A1081" s="94"/>
      <c r="B1081" s="15"/>
      <c r="C1081" s="15"/>
      <c r="D1081" s="15"/>
      <c r="E1081" s="15"/>
      <c r="F1081" s="15"/>
      <c r="G1081" s="15"/>
      <c r="H1081" s="15"/>
      <c r="I1081" s="16"/>
      <c r="V1081" s="8">
        <f t="shared" si="88"/>
        <v>0</v>
      </c>
      <c r="W1081" s="1" t="str">
        <f t="shared" si="89"/>
        <v/>
      </c>
    </row>
    <row r="1082" spans="1:23" x14ac:dyDescent="0.3">
      <c r="A1082" s="94"/>
      <c r="B1082" s="15"/>
      <c r="C1082" s="15"/>
      <c r="D1082" s="15"/>
      <c r="E1082" s="15"/>
      <c r="F1082" s="15"/>
      <c r="G1082" s="15"/>
      <c r="H1082" s="15"/>
      <c r="I1082" s="16"/>
      <c r="V1082" s="8">
        <f t="shared" si="88"/>
        <v>0</v>
      </c>
      <c r="W1082" s="1" t="str">
        <f t="shared" si="89"/>
        <v/>
      </c>
    </row>
    <row r="1083" spans="1:23" x14ac:dyDescent="0.3">
      <c r="A1083" s="94"/>
      <c r="B1083" s="15"/>
      <c r="C1083" s="15"/>
      <c r="D1083" s="15"/>
      <c r="E1083" s="15"/>
      <c r="F1083" s="15"/>
      <c r="G1083" s="15"/>
      <c r="H1083" s="15"/>
      <c r="I1083" s="16"/>
      <c r="V1083" s="8">
        <f t="shared" si="88"/>
        <v>0</v>
      </c>
      <c r="W1083" s="1" t="str">
        <f t="shared" si="89"/>
        <v/>
      </c>
    </row>
    <row r="1084" spans="1:23" x14ac:dyDescent="0.3">
      <c r="A1084" s="94"/>
      <c r="B1084" s="15"/>
      <c r="C1084" s="15"/>
      <c r="D1084" s="15"/>
      <c r="E1084" s="15"/>
      <c r="F1084" s="15"/>
      <c r="G1084" s="15"/>
      <c r="H1084" s="15"/>
      <c r="I1084" s="16"/>
      <c r="V1084" s="8">
        <f t="shared" si="88"/>
        <v>0</v>
      </c>
      <c r="W1084" s="1" t="str">
        <f t="shared" si="89"/>
        <v/>
      </c>
    </row>
    <row r="1085" spans="1:23" x14ac:dyDescent="0.3">
      <c r="A1085" s="94"/>
      <c r="B1085" s="15"/>
      <c r="C1085" s="15"/>
      <c r="D1085" s="15"/>
      <c r="E1085" s="15"/>
      <c r="F1085" s="15"/>
      <c r="G1085" s="15"/>
      <c r="H1085" s="15"/>
      <c r="I1085" s="16"/>
      <c r="V1085" s="8">
        <f t="shared" si="88"/>
        <v>0</v>
      </c>
      <c r="W1085" s="1" t="str">
        <f t="shared" si="89"/>
        <v/>
      </c>
    </row>
    <row r="1086" spans="1:23" x14ac:dyDescent="0.3">
      <c r="A1086" s="94"/>
      <c r="B1086" s="15"/>
      <c r="C1086" s="15"/>
      <c r="D1086" s="15"/>
      <c r="E1086" s="15"/>
      <c r="F1086" s="15"/>
      <c r="G1086" s="15"/>
      <c r="H1086" s="15"/>
      <c r="I1086" s="16"/>
      <c r="V1086" s="8">
        <f t="shared" si="88"/>
        <v>0</v>
      </c>
      <c r="W1086" s="1" t="str">
        <f t="shared" si="89"/>
        <v/>
      </c>
    </row>
    <row r="1087" spans="1:23" x14ac:dyDescent="0.3">
      <c r="A1087" s="94"/>
      <c r="B1087" s="15"/>
      <c r="C1087" s="15"/>
      <c r="D1087" s="15"/>
      <c r="E1087" s="15"/>
      <c r="F1087" s="15"/>
      <c r="G1087" s="15"/>
      <c r="H1087" s="15"/>
      <c r="I1087" s="16"/>
      <c r="V1087" s="8">
        <f t="shared" si="88"/>
        <v>0</v>
      </c>
      <c r="W1087" s="1" t="str">
        <f t="shared" si="89"/>
        <v/>
      </c>
    </row>
    <row r="1088" spans="1:23" x14ac:dyDescent="0.3">
      <c r="A1088" s="94"/>
      <c r="B1088" s="15"/>
      <c r="C1088" s="15"/>
      <c r="D1088" s="15"/>
      <c r="E1088" s="15"/>
      <c r="F1088" s="15"/>
      <c r="G1088" s="15"/>
      <c r="H1088" s="15"/>
      <c r="I1088" s="16"/>
      <c r="V1088" s="8">
        <f t="shared" si="88"/>
        <v>0</v>
      </c>
      <c r="W1088" s="1" t="str">
        <f t="shared" si="89"/>
        <v/>
      </c>
    </row>
    <row r="1089" spans="1:23" x14ac:dyDescent="0.3">
      <c r="A1089" s="94"/>
      <c r="B1089" s="15"/>
      <c r="C1089" s="15"/>
      <c r="D1089" s="15"/>
      <c r="E1089" s="15"/>
      <c r="F1089" s="15"/>
      <c r="G1089" s="15"/>
      <c r="H1089" s="15"/>
      <c r="I1089" s="16"/>
      <c r="V1089" s="8">
        <f t="shared" si="88"/>
        <v>0</v>
      </c>
      <c r="W1089" s="1" t="str">
        <f t="shared" si="89"/>
        <v/>
      </c>
    </row>
    <row r="1090" spans="1:23" x14ac:dyDescent="0.3">
      <c r="A1090" s="94"/>
      <c r="B1090" s="15"/>
      <c r="C1090" s="15"/>
      <c r="D1090" s="15"/>
      <c r="E1090" s="15"/>
      <c r="F1090" s="15"/>
      <c r="G1090" s="15"/>
      <c r="H1090" s="15"/>
      <c r="I1090" s="16"/>
      <c r="V1090" s="8">
        <f t="shared" si="88"/>
        <v>0</v>
      </c>
      <c r="W1090" s="1" t="str">
        <f t="shared" si="89"/>
        <v/>
      </c>
    </row>
    <row r="1091" spans="1:23" x14ac:dyDescent="0.3">
      <c r="A1091" s="94"/>
      <c r="B1091" s="15"/>
      <c r="C1091" s="15"/>
      <c r="D1091" s="15"/>
      <c r="E1091" s="15"/>
      <c r="F1091" s="15"/>
      <c r="G1091" s="15"/>
      <c r="H1091" s="15"/>
      <c r="I1091" s="16"/>
      <c r="V1091" s="8">
        <f t="shared" si="88"/>
        <v>0</v>
      </c>
      <c r="W1091" s="1" t="str">
        <f t="shared" si="89"/>
        <v/>
      </c>
    </row>
    <row r="1092" spans="1:23" x14ac:dyDescent="0.3">
      <c r="A1092" s="94"/>
      <c r="B1092" s="15"/>
      <c r="C1092" s="15"/>
      <c r="D1092" s="15"/>
      <c r="E1092" s="15"/>
      <c r="F1092" s="15"/>
      <c r="G1092" s="15"/>
      <c r="H1092" s="15"/>
      <c r="I1092" s="16"/>
      <c r="V1092" s="8">
        <f t="shared" si="88"/>
        <v>0</v>
      </c>
      <c r="W1092" s="1" t="str">
        <f t="shared" si="89"/>
        <v/>
      </c>
    </row>
    <row r="1093" spans="1:23" x14ac:dyDescent="0.3">
      <c r="A1093" s="94"/>
      <c r="B1093" s="15"/>
      <c r="C1093" s="15"/>
      <c r="D1093" s="15"/>
      <c r="E1093" s="15"/>
      <c r="F1093" s="15"/>
      <c r="G1093" s="15"/>
      <c r="H1093" s="15"/>
      <c r="I1093" s="16"/>
      <c r="V1093" s="8">
        <f t="shared" si="88"/>
        <v>0</v>
      </c>
      <c r="W1093" s="1" t="str">
        <f t="shared" si="89"/>
        <v/>
      </c>
    </row>
    <row r="1094" spans="1:23" x14ac:dyDescent="0.3">
      <c r="A1094" s="94"/>
      <c r="B1094" s="15"/>
      <c r="C1094" s="15"/>
      <c r="D1094" s="15"/>
      <c r="E1094" s="15"/>
      <c r="F1094" s="15"/>
      <c r="G1094" s="15"/>
      <c r="H1094" s="15"/>
      <c r="I1094" s="16"/>
      <c r="V1094" s="8">
        <f t="shared" si="88"/>
        <v>0</v>
      </c>
      <c r="W1094" s="1" t="str">
        <f t="shared" si="89"/>
        <v/>
      </c>
    </row>
    <row r="1095" spans="1:23" x14ac:dyDescent="0.3">
      <c r="A1095" s="94"/>
      <c r="B1095" s="15"/>
      <c r="C1095" s="15"/>
      <c r="D1095" s="15"/>
      <c r="E1095" s="15"/>
      <c r="F1095" s="15"/>
      <c r="G1095" s="15"/>
      <c r="H1095" s="15"/>
      <c r="I1095" s="16"/>
      <c r="V1095" s="8">
        <f t="shared" si="88"/>
        <v>0</v>
      </c>
      <c r="W1095" s="1" t="str">
        <f t="shared" si="89"/>
        <v/>
      </c>
    </row>
    <row r="1096" spans="1:23" x14ac:dyDescent="0.3">
      <c r="A1096" s="94"/>
      <c r="B1096" s="15"/>
      <c r="C1096" s="15"/>
      <c r="D1096" s="15"/>
      <c r="E1096" s="15"/>
      <c r="F1096" s="15"/>
      <c r="G1096" s="15"/>
      <c r="H1096" s="15"/>
      <c r="I1096" s="16"/>
      <c r="V1096" s="8">
        <f t="shared" si="88"/>
        <v>0</v>
      </c>
      <c r="W1096" s="1" t="str">
        <f t="shared" si="89"/>
        <v/>
      </c>
    </row>
    <row r="1097" spans="1:23" x14ac:dyDescent="0.3">
      <c r="A1097" s="94"/>
      <c r="B1097" s="15"/>
      <c r="C1097" s="15"/>
      <c r="D1097" s="15"/>
      <c r="E1097" s="15"/>
      <c r="F1097" s="15"/>
      <c r="G1097" s="15"/>
      <c r="H1097" s="15"/>
      <c r="I1097" s="16"/>
      <c r="V1097" s="8">
        <f t="shared" si="88"/>
        <v>0</v>
      </c>
      <c r="W1097" s="1" t="str">
        <f t="shared" si="89"/>
        <v/>
      </c>
    </row>
    <row r="1098" spans="1:23" x14ac:dyDescent="0.3">
      <c r="A1098" s="94"/>
      <c r="B1098" s="15"/>
      <c r="C1098" s="15"/>
      <c r="D1098" s="15"/>
      <c r="E1098" s="15"/>
      <c r="F1098" s="15"/>
      <c r="G1098" s="15"/>
      <c r="H1098" s="15"/>
      <c r="I1098" s="16"/>
      <c r="V1098" s="8">
        <f t="shared" ref="V1098:V1161" si="90">IF(A1098&lt;&gt;"",MIN(H1098,B1098-D1098),0)</f>
        <v>0</v>
      </c>
      <c r="W1098" s="1" t="str">
        <f t="shared" ref="W1098:W1161" si="91">IF(A1098&lt;&gt;"",1,"")</f>
        <v/>
      </c>
    </row>
    <row r="1099" spans="1:23" x14ac:dyDescent="0.3">
      <c r="A1099" s="94"/>
      <c r="B1099" s="15"/>
      <c r="C1099" s="15"/>
      <c r="D1099" s="15"/>
      <c r="E1099" s="15"/>
      <c r="F1099" s="15"/>
      <c r="G1099" s="15"/>
      <c r="H1099" s="15"/>
      <c r="I1099" s="16"/>
      <c r="V1099" s="8">
        <f t="shared" si="90"/>
        <v>0</v>
      </c>
      <c r="W1099" s="1" t="str">
        <f t="shared" si="91"/>
        <v/>
      </c>
    </row>
    <row r="1100" spans="1:23" x14ac:dyDescent="0.3">
      <c r="A1100" s="94"/>
      <c r="B1100" s="15"/>
      <c r="C1100" s="15"/>
      <c r="D1100" s="15"/>
      <c r="E1100" s="15"/>
      <c r="F1100" s="15"/>
      <c r="G1100" s="15"/>
      <c r="H1100" s="15"/>
      <c r="I1100" s="16"/>
      <c r="V1100" s="8">
        <f t="shared" si="90"/>
        <v>0</v>
      </c>
      <c r="W1100" s="1" t="str">
        <f t="shared" si="91"/>
        <v/>
      </c>
    </row>
    <row r="1101" spans="1:23" x14ac:dyDescent="0.3">
      <c r="A1101" s="94"/>
      <c r="B1101" s="15"/>
      <c r="C1101" s="15"/>
      <c r="D1101" s="15"/>
      <c r="E1101" s="15"/>
      <c r="F1101" s="15"/>
      <c r="G1101" s="15"/>
      <c r="H1101" s="15"/>
      <c r="I1101" s="16"/>
      <c r="V1101" s="8">
        <f t="shared" si="90"/>
        <v>0</v>
      </c>
      <c r="W1101" s="1" t="str">
        <f t="shared" si="91"/>
        <v/>
      </c>
    </row>
    <row r="1102" spans="1:23" x14ac:dyDescent="0.3">
      <c r="A1102" s="94"/>
      <c r="B1102" s="15"/>
      <c r="C1102" s="15"/>
      <c r="D1102" s="15"/>
      <c r="E1102" s="15"/>
      <c r="F1102" s="15"/>
      <c r="G1102" s="15"/>
      <c r="H1102" s="15"/>
      <c r="I1102" s="16"/>
      <c r="V1102" s="8">
        <f t="shared" si="90"/>
        <v>0</v>
      </c>
      <c r="W1102" s="1" t="str">
        <f t="shared" si="91"/>
        <v/>
      </c>
    </row>
    <row r="1103" spans="1:23" x14ac:dyDescent="0.3">
      <c r="A1103" s="94"/>
      <c r="B1103" s="15"/>
      <c r="C1103" s="15"/>
      <c r="D1103" s="15"/>
      <c r="E1103" s="15"/>
      <c r="F1103" s="15"/>
      <c r="G1103" s="15"/>
      <c r="H1103" s="15"/>
      <c r="I1103" s="16"/>
      <c r="V1103" s="8">
        <f t="shared" si="90"/>
        <v>0</v>
      </c>
      <c r="W1103" s="1" t="str">
        <f t="shared" si="91"/>
        <v/>
      </c>
    </row>
    <row r="1104" spans="1:23" x14ac:dyDescent="0.3">
      <c r="A1104" s="94"/>
      <c r="B1104" s="15"/>
      <c r="C1104" s="15"/>
      <c r="D1104" s="15"/>
      <c r="E1104" s="15"/>
      <c r="F1104" s="15"/>
      <c r="G1104" s="15"/>
      <c r="H1104" s="15"/>
      <c r="I1104" s="16"/>
      <c r="V1104" s="8">
        <f t="shared" si="90"/>
        <v>0</v>
      </c>
      <c r="W1104" s="1" t="str">
        <f t="shared" si="91"/>
        <v/>
      </c>
    </row>
    <row r="1105" spans="1:23" x14ac:dyDescent="0.3">
      <c r="A1105" s="94"/>
      <c r="B1105" s="15"/>
      <c r="C1105" s="15"/>
      <c r="D1105" s="15"/>
      <c r="E1105" s="15"/>
      <c r="F1105" s="15"/>
      <c r="G1105" s="15"/>
      <c r="H1105" s="15"/>
      <c r="I1105" s="16"/>
      <c r="V1105" s="8">
        <f t="shared" si="90"/>
        <v>0</v>
      </c>
      <c r="W1105" s="1" t="str">
        <f t="shared" si="91"/>
        <v/>
      </c>
    </row>
    <row r="1106" spans="1:23" x14ac:dyDescent="0.3">
      <c r="A1106" s="94"/>
      <c r="B1106" s="15"/>
      <c r="C1106" s="15"/>
      <c r="D1106" s="15"/>
      <c r="E1106" s="15"/>
      <c r="F1106" s="15"/>
      <c r="G1106" s="15"/>
      <c r="H1106" s="15"/>
      <c r="I1106" s="16"/>
      <c r="V1106" s="8">
        <f t="shared" si="90"/>
        <v>0</v>
      </c>
      <c r="W1106" s="1" t="str">
        <f t="shared" si="91"/>
        <v/>
      </c>
    </row>
    <row r="1107" spans="1:23" x14ac:dyDescent="0.3">
      <c r="A1107" s="94"/>
      <c r="B1107" s="15"/>
      <c r="C1107" s="15"/>
      <c r="D1107" s="15"/>
      <c r="E1107" s="15"/>
      <c r="F1107" s="15"/>
      <c r="G1107" s="15"/>
      <c r="H1107" s="15"/>
      <c r="I1107" s="16"/>
      <c r="V1107" s="8">
        <f t="shared" si="90"/>
        <v>0</v>
      </c>
      <c r="W1107" s="1" t="str">
        <f t="shared" si="91"/>
        <v/>
      </c>
    </row>
    <row r="1108" spans="1:23" x14ac:dyDescent="0.3">
      <c r="A1108" s="94"/>
      <c r="B1108" s="15"/>
      <c r="C1108" s="15"/>
      <c r="D1108" s="15"/>
      <c r="E1108" s="15"/>
      <c r="F1108" s="15"/>
      <c r="G1108" s="15"/>
      <c r="H1108" s="15"/>
      <c r="I1108" s="16"/>
      <c r="V1108" s="8">
        <f t="shared" si="90"/>
        <v>0</v>
      </c>
      <c r="W1108" s="1" t="str">
        <f t="shared" si="91"/>
        <v/>
      </c>
    </row>
    <row r="1109" spans="1:23" x14ac:dyDescent="0.3">
      <c r="A1109" s="94"/>
      <c r="B1109" s="15"/>
      <c r="C1109" s="15"/>
      <c r="D1109" s="15"/>
      <c r="E1109" s="15"/>
      <c r="F1109" s="15"/>
      <c r="G1109" s="15"/>
      <c r="H1109" s="15"/>
      <c r="I1109" s="16"/>
      <c r="V1109" s="8">
        <f t="shared" si="90"/>
        <v>0</v>
      </c>
      <c r="W1109" s="1" t="str">
        <f t="shared" si="91"/>
        <v/>
      </c>
    </row>
    <row r="1110" spans="1:23" x14ac:dyDescent="0.3">
      <c r="A1110" s="94"/>
      <c r="B1110" s="15"/>
      <c r="C1110" s="15"/>
      <c r="D1110" s="15"/>
      <c r="E1110" s="15"/>
      <c r="F1110" s="15"/>
      <c r="G1110" s="15"/>
      <c r="H1110" s="15"/>
      <c r="I1110" s="16"/>
      <c r="V1110" s="8">
        <f t="shared" si="90"/>
        <v>0</v>
      </c>
      <c r="W1110" s="1" t="str">
        <f t="shared" si="91"/>
        <v/>
      </c>
    </row>
    <row r="1111" spans="1:23" x14ac:dyDescent="0.3">
      <c r="A1111" s="94"/>
      <c r="B1111" s="15"/>
      <c r="C1111" s="15"/>
      <c r="D1111" s="15"/>
      <c r="E1111" s="15"/>
      <c r="F1111" s="15"/>
      <c r="G1111" s="15"/>
      <c r="H1111" s="15"/>
      <c r="I1111" s="16"/>
      <c r="V1111" s="8">
        <f t="shared" si="90"/>
        <v>0</v>
      </c>
      <c r="W1111" s="1" t="str">
        <f t="shared" si="91"/>
        <v/>
      </c>
    </row>
    <row r="1112" spans="1:23" x14ac:dyDescent="0.3">
      <c r="A1112" s="94"/>
      <c r="B1112" s="15"/>
      <c r="C1112" s="15"/>
      <c r="D1112" s="15"/>
      <c r="E1112" s="15"/>
      <c r="F1112" s="15"/>
      <c r="G1112" s="15"/>
      <c r="H1112" s="15"/>
      <c r="I1112" s="16"/>
      <c r="V1112" s="8">
        <f t="shared" si="90"/>
        <v>0</v>
      </c>
      <c r="W1112" s="1" t="str">
        <f t="shared" si="91"/>
        <v/>
      </c>
    </row>
    <row r="1113" spans="1:23" x14ac:dyDescent="0.3">
      <c r="A1113" s="94"/>
      <c r="B1113" s="15"/>
      <c r="C1113" s="15"/>
      <c r="D1113" s="15"/>
      <c r="E1113" s="15"/>
      <c r="F1113" s="15"/>
      <c r="G1113" s="15"/>
      <c r="H1113" s="15"/>
      <c r="I1113" s="16"/>
      <c r="V1113" s="8">
        <f t="shared" si="90"/>
        <v>0</v>
      </c>
      <c r="W1113" s="1" t="str">
        <f t="shared" si="91"/>
        <v/>
      </c>
    </row>
    <row r="1114" spans="1:23" x14ac:dyDescent="0.3">
      <c r="A1114" s="94"/>
      <c r="B1114" s="15"/>
      <c r="C1114" s="15"/>
      <c r="D1114" s="15"/>
      <c r="E1114" s="15"/>
      <c r="F1114" s="15"/>
      <c r="G1114" s="15"/>
      <c r="H1114" s="15"/>
      <c r="I1114" s="16"/>
      <c r="V1114" s="8">
        <f t="shared" si="90"/>
        <v>0</v>
      </c>
      <c r="W1114" s="1" t="str">
        <f t="shared" si="91"/>
        <v/>
      </c>
    </row>
    <row r="1115" spans="1:23" x14ac:dyDescent="0.3">
      <c r="A1115" s="94"/>
      <c r="B1115" s="15"/>
      <c r="C1115" s="15"/>
      <c r="D1115" s="15"/>
      <c r="E1115" s="15"/>
      <c r="F1115" s="15"/>
      <c r="G1115" s="15"/>
      <c r="H1115" s="15"/>
      <c r="I1115" s="16"/>
      <c r="V1115" s="8">
        <f t="shared" si="90"/>
        <v>0</v>
      </c>
      <c r="W1115" s="1" t="str">
        <f t="shared" si="91"/>
        <v/>
      </c>
    </row>
    <row r="1116" spans="1:23" x14ac:dyDescent="0.3">
      <c r="A1116" s="94"/>
      <c r="B1116" s="15"/>
      <c r="C1116" s="15"/>
      <c r="D1116" s="15"/>
      <c r="E1116" s="15"/>
      <c r="F1116" s="15"/>
      <c r="G1116" s="15"/>
      <c r="H1116" s="15"/>
      <c r="I1116" s="16"/>
      <c r="V1116" s="8">
        <f t="shared" si="90"/>
        <v>0</v>
      </c>
      <c r="W1116" s="1" t="str">
        <f t="shared" si="91"/>
        <v/>
      </c>
    </row>
    <row r="1117" spans="1:23" x14ac:dyDescent="0.3">
      <c r="A1117" s="94"/>
      <c r="B1117" s="15"/>
      <c r="C1117" s="15"/>
      <c r="D1117" s="15"/>
      <c r="E1117" s="15"/>
      <c r="F1117" s="15"/>
      <c r="G1117" s="15"/>
      <c r="H1117" s="15"/>
      <c r="I1117" s="16"/>
      <c r="V1117" s="8">
        <f t="shared" si="90"/>
        <v>0</v>
      </c>
      <c r="W1117" s="1" t="str">
        <f t="shared" si="91"/>
        <v/>
      </c>
    </row>
    <row r="1118" spans="1:23" x14ac:dyDescent="0.3">
      <c r="A1118" s="94"/>
      <c r="B1118" s="15"/>
      <c r="C1118" s="15"/>
      <c r="D1118" s="15"/>
      <c r="E1118" s="15"/>
      <c r="F1118" s="15"/>
      <c r="G1118" s="15"/>
      <c r="H1118" s="15"/>
      <c r="I1118" s="16"/>
      <c r="V1118" s="8">
        <f t="shared" si="90"/>
        <v>0</v>
      </c>
      <c r="W1118" s="1" t="str">
        <f t="shared" si="91"/>
        <v/>
      </c>
    </row>
    <row r="1119" spans="1:23" x14ac:dyDescent="0.3">
      <c r="A1119" s="94"/>
      <c r="B1119" s="15"/>
      <c r="C1119" s="15"/>
      <c r="D1119" s="15"/>
      <c r="E1119" s="15"/>
      <c r="F1119" s="15"/>
      <c r="G1119" s="15"/>
      <c r="H1119" s="15"/>
      <c r="I1119" s="16"/>
      <c r="V1119" s="8">
        <f t="shared" si="90"/>
        <v>0</v>
      </c>
      <c r="W1119" s="1" t="str">
        <f t="shared" si="91"/>
        <v/>
      </c>
    </row>
    <row r="1120" spans="1:23" x14ac:dyDescent="0.3">
      <c r="A1120" s="94"/>
      <c r="B1120" s="15"/>
      <c r="C1120" s="15"/>
      <c r="D1120" s="15"/>
      <c r="E1120" s="15"/>
      <c r="F1120" s="15"/>
      <c r="G1120" s="15"/>
      <c r="H1120" s="15"/>
      <c r="I1120" s="16"/>
      <c r="V1120" s="8">
        <f t="shared" si="90"/>
        <v>0</v>
      </c>
      <c r="W1120" s="1" t="str">
        <f t="shared" si="91"/>
        <v/>
      </c>
    </row>
    <row r="1121" spans="1:23" x14ac:dyDescent="0.3">
      <c r="A1121" s="94"/>
      <c r="B1121" s="15"/>
      <c r="C1121" s="15"/>
      <c r="D1121" s="15"/>
      <c r="E1121" s="15"/>
      <c r="F1121" s="15"/>
      <c r="G1121" s="15"/>
      <c r="H1121" s="15"/>
      <c r="I1121" s="16"/>
      <c r="V1121" s="8">
        <f t="shared" si="90"/>
        <v>0</v>
      </c>
      <c r="W1121" s="1" t="str">
        <f t="shared" si="91"/>
        <v/>
      </c>
    </row>
    <row r="1122" spans="1:23" x14ac:dyDescent="0.3">
      <c r="A1122" s="94"/>
      <c r="B1122" s="15"/>
      <c r="C1122" s="15"/>
      <c r="D1122" s="15"/>
      <c r="E1122" s="15"/>
      <c r="F1122" s="15"/>
      <c r="G1122" s="15"/>
      <c r="H1122" s="15"/>
      <c r="I1122" s="16"/>
      <c r="V1122" s="8">
        <f t="shared" si="90"/>
        <v>0</v>
      </c>
      <c r="W1122" s="1" t="str">
        <f t="shared" si="91"/>
        <v/>
      </c>
    </row>
    <row r="1123" spans="1:23" x14ac:dyDescent="0.3">
      <c r="A1123" s="94"/>
      <c r="B1123" s="15"/>
      <c r="C1123" s="15"/>
      <c r="D1123" s="15"/>
      <c r="E1123" s="15"/>
      <c r="F1123" s="15"/>
      <c r="G1123" s="15"/>
      <c r="H1123" s="15"/>
      <c r="I1123" s="16"/>
      <c r="V1123" s="8">
        <f t="shared" si="90"/>
        <v>0</v>
      </c>
      <c r="W1123" s="1" t="str">
        <f t="shared" si="91"/>
        <v/>
      </c>
    </row>
    <row r="1124" spans="1:23" x14ac:dyDescent="0.3">
      <c r="A1124" s="94"/>
      <c r="B1124" s="15"/>
      <c r="C1124" s="15"/>
      <c r="D1124" s="15"/>
      <c r="E1124" s="15"/>
      <c r="F1124" s="15"/>
      <c r="G1124" s="15"/>
      <c r="H1124" s="15"/>
      <c r="I1124" s="16"/>
      <c r="V1124" s="8">
        <f t="shared" si="90"/>
        <v>0</v>
      </c>
      <c r="W1124" s="1" t="str">
        <f t="shared" si="91"/>
        <v/>
      </c>
    </row>
    <row r="1125" spans="1:23" x14ac:dyDescent="0.3">
      <c r="A1125" s="94"/>
      <c r="B1125" s="15"/>
      <c r="C1125" s="15"/>
      <c r="D1125" s="15"/>
      <c r="E1125" s="15"/>
      <c r="F1125" s="15"/>
      <c r="G1125" s="15"/>
      <c r="H1125" s="15"/>
      <c r="I1125" s="16"/>
      <c r="V1125" s="8">
        <f t="shared" si="90"/>
        <v>0</v>
      </c>
      <c r="W1125" s="1" t="str">
        <f t="shared" si="91"/>
        <v/>
      </c>
    </row>
    <row r="1126" spans="1:23" x14ac:dyDescent="0.3">
      <c r="A1126" s="94"/>
      <c r="B1126" s="15"/>
      <c r="C1126" s="15"/>
      <c r="D1126" s="15"/>
      <c r="E1126" s="15"/>
      <c r="F1126" s="15"/>
      <c r="G1126" s="15"/>
      <c r="H1126" s="15"/>
      <c r="I1126" s="16"/>
      <c r="V1126" s="8">
        <f t="shared" si="90"/>
        <v>0</v>
      </c>
      <c r="W1126" s="1" t="str">
        <f t="shared" si="91"/>
        <v/>
      </c>
    </row>
    <row r="1127" spans="1:23" x14ac:dyDescent="0.3">
      <c r="A1127" s="94"/>
      <c r="B1127" s="15"/>
      <c r="C1127" s="15"/>
      <c r="D1127" s="15"/>
      <c r="E1127" s="15"/>
      <c r="F1127" s="15"/>
      <c r="G1127" s="15"/>
      <c r="H1127" s="15"/>
      <c r="I1127" s="16"/>
      <c r="V1127" s="8">
        <f t="shared" si="90"/>
        <v>0</v>
      </c>
      <c r="W1127" s="1" t="str">
        <f t="shared" si="91"/>
        <v/>
      </c>
    </row>
    <row r="1128" spans="1:23" x14ac:dyDescent="0.3">
      <c r="A1128" s="94"/>
      <c r="B1128" s="15"/>
      <c r="C1128" s="15"/>
      <c r="D1128" s="15"/>
      <c r="E1128" s="15"/>
      <c r="F1128" s="15"/>
      <c r="G1128" s="15"/>
      <c r="H1128" s="15"/>
      <c r="I1128" s="16"/>
      <c r="V1128" s="8">
        <f t="shared" si="90"/>
        <v>0</v>
      </c>
      <c r="W1128" s="1" t="str">
        <f t="shared" si="91"/>
        <v/>
      </c>
    </row>
    <row r="1129" spans="1:23" x14ac:dyDescent="0.3">
      <c r="A1129" s="94"/>
      <c r="B1129" s="15"/>
      <c r="C1129" s="15"/>
      <c r="D1129" s="15"/>
      <c r="E1129" s="15"/>
      <c r="F1129" s="15"/>
      <c r="G1129" s="15"/>
      <c r="H1129" s="15"/>
      <c r="I1129" s="16"/>
      <c r="V1129" s="8">
        <f t="shared" si="90"/>
        <v>0</v>
      </c>
      <c r="W1129" s="1" t="str">
        <f t="shared" si="91"/>
        <v/>
      </c>
    </row>
    <row r="1130" spans="1:23" x14ac:dyDescent="0.3">
      <c r="A1130" s="94"/>
      <c r="B1130" s="15"/>
      <c r="C1130" s="15"/>
      <c r="D1130" s="15"/>
      <c r="E1130" s="15"/>
      <c r="F1130" s="15"/>
      <c r="G1130" s="15"/>
      <c r="H1130" s="15"/>
      <c r="I1130" s="16"/>
      <c r="V1130" s="8">
        <f t="shared" si="90"/>
        <v>0</v>
      </c>
      <c r="W1130" s="1" t="str">
        <f t="shared" si="91"/>
        <v/>
      </c>
    </row>
    <row r="1131" spans="1:23" x14ac:dyDescent="0.3">
      <c r="A1131" s="94"/>
      <c r="B1131" s="15"/>
      <c r="C1131" s="15"/>
      <c r="D1131" s="15"/>
      <c r="E1131" s="15"/>
      <c r="F1131" s="15"/>
      <c r="G1131" s="15"/>
      <c r="H1131" s="15"/>
      <c r="I1131" s="16"/>
      <c r="V1131" s="8">
        <f t="shared" si="90"/>
        <v>0</v>
      </c>
      <c r="W1131" s="1" t="str">
        <f t="shared" si="91"/>
        <v/>
      </c>
    </row>
    <row r="1132" spans="1:23" x14ac:dyDescent="0.3">
      <c r="A1132" s="94"/>
      <c r="B1132" s="15"/>
      <c r="C1132" s="15"/>
      <c r="D1132" s="15"/>
      <c r="E1132" s="15"/>
      <c r="F1132" s="15"/>
      <c r="G1132" s="15"/>
      <c r="H1132" s="15"/>
      <c r="I1132" s="16"/>
      <c r="V1132" s="8">
        <f t="shared" si="90"/>
        <v>0</v>
      </c>
      <c r="W1132" s="1" t="str">
        <f t="shared" si="91"/>
        <v/>
      </c>
    </row>
    <row r="1133" spans="1:23" x14ac:dyDescent="0.3">
      <c r="A1133" s="94"/>
      <c r="B1133" s="15"/>
      <c r="C1133" s="15"/>
      <c r="D1133" s="15"/>
      <c r="E1133" s="15"/>
      <c r="F1133" s="15"/>
      <c r="G1133" s="15"/>
      <c r="H1133" s="15"/>
      <c r="I1133" s="16"/>
      <c r="V1133" s="8">
        <f t="shared" si="90"/>
        <v>0</v>
      </c>
      <c r="W1133" s="1" t="str">
        <f t="shared" si="91"/>
        <v/>
      </c>
    </row>
    <row r="1134" spans="1:23" x14ac:dyDescent="0.3">
      <c r="A1134" s="94"/>
      <c r="B1134" s="15"/>
      <c r="C1134" s="15"/>
      <c r="D1134" s="15"/>
      <c r="E1134" s="15"/>
      <c r="F1134" s="15"/>
      <c r="G1134" s="15"/>
      <c r="H1134" s="15"/>
      <c r="I1134" s="16"/>
      <c r="V1134" s="8">
        <f t="shared" si="90"/>
        <v>0</v>
      </c>
      <c r="W1134" s="1" t="str">
        <f t="shared" si="91"/>
        <v/>
      </c>
    </row>
    <row r="1135" spans="1:23" x14ac:dyDescent="0.3">
      <c r="A1135" s="94"/>
      <c r="B1135" s="15"/>
      <c r="C1135" s="15"/>
      <c r="D1135" s="15"/>
      <c r="E1135" s="15"/>
      <c r="F1135" s="15"/>
      <c r="G1135" s="15"/>
      <c r="H1135" s="15"/>
      <c r="I1135" s="16"/>
      <c r="V1135" s="8">
        <f t="shared" si="90"/>
        <v>0</v>
      </c>
      <c r="W1135" s="1" t="str">
        <f t="shared" si="91"/>
        <v/>
      </c>
    </row>
    <row r="1136" spans="1:23" x14ac:dyDescent="0.3">
      <c r="A1136" s="94"/>
      <c r="B1136" s="15"/>
      <c r="C1136" s="15"/>
      <c r="D1136" s="15"/>
      <c r="E1136" s="15"/>
      <c r="F1136" s="15"/>
      <c r="G1136" s="15"/>
      <c r="H1136" s="15"/>
      <c r="I1136" s="16"/>
      <c r="V1136" s="8">
        <f t="shared" si="90"/>
        <v>0</v>
      </c>
      <c r="W1136" s="1" t="str">
        <f t="shared" si="91"/>
        <v/>
      </c>
    </row>
    <row r="1137" spans="1:23" x14ac:dyDescent="0.3">
      <c r="A1137" s="94"/>
      <c r="B1137" s="15"/>
      <c r="C1137" s="15"/>
      <c r="D1137" s="15"/>
      <c r="E1137" s="15"/>
      <c r="F1137" s="15"/>
      <c r="G1137" s="15"/>
      <c r="H1137" s="15"/>
      <c r="I1137" s="16"/>
      <c r="V1137" s="8">
        <f t="shared" si="90"/>
        <v>0</v>
      </c>
      <c r="W1137" s="1" t="str">
        <f t="shared" si="91"/>
        <v/>
      </c>
    </row>
    <row r="1138" spans="1:23" x14ac:dyDescent="0.3">
      <c r="A1138" s="94"/>
      <c r="B1138" s="15"/>
      <c r="C1138" s="15"/>
      <c r="D1138" s="15"/>
      <c r="E1138" s="15"/>
      <c r="F1138" s="15"/>
      <c r="G1138" s="15"/>
      <c r="H1138" s="15"/>
      <c r="I1138" s="16"/>
      <c r="V1138" s="8">
        <f t="shared" si="90"/>
        <v>0</v>
      </c>
      <c r="W1138" s="1" t="str">
        <f t="shared" si="91"/>
        <v/>
      </c>
    </row>
    <row r="1139" spans="1:23" x14ac:dyDescent="0.3">
      <c r="A1139" s="94"/>
      <c r="B1139" s="15"/>
      <c r="C1139" s="15"/>
      <c r="D1139" s="15"/>
      <c r="E1139" s="15"/>
      <c r="F1139" s="15"/>
      <c r="G1139" s="15"/>
      <c r="H1139" s="15"/>
      <c r="I1139" s="16"/>
      <c r="V1139" s="8">
        <f t="shared" si="90"/>
        <v>0</v>
      </c>
      <c r="W1139" s="1" t="str">
        <f t="shared" si="91"/>
        <v/>
      </c>
    </row>
    <row r="1140" spans="1:23" x14ac:dyDescent="0.3">
      <c r="A1140" s="94"/>
      <c r="B1140" s="15"/>
      <c r="C1140" s="15"/>
      <c r="D1140" s="15"/>
      <c r="E1140" s="15"/>
      <c r="F1140" s="15"/>
      <c r="G1140" s="15"/>
      <c r="H1140" s="15"/>
      <c r="I1140" s="16"/>
      <c r="V1140" s="8">
        <f t="shared" si="90"/>
        <v>0</v>
      </c>
      <c r="W1140" s="1" t="str">
        <f t="shared" si="91"/>
        <v/>
      </c>
    </row>
    <row r="1141" spans="1:23" x14ac:dyDescent="0.3">
      <c r="A1141" s="94"/>
      <c r="B1141" s="15"/>
      <c r="C1141" s="15"/>
      <c r="D1141" s="15"/>
      <c r="E1141" s="15"/>
      <c r="F1141" s="15"/>
      <c r="G1141" s="15"/>
      <c r="H1141" s="15"/>
      <c r="I1141" s="16"/>
      <c r="V1141" s="8">
        <f t="shared" si="90"/>
        <v>0</v>
      </c>
      <c r="W1141" s="1" t="str">
        <f t="shared" si="91"/>
        <v/>
      </c>
    </row>
    <row r="1142" spans="1:23" x14ac:dyDescent="0.3">
      <c r="A1142" s="94"/>
      <c r="B1142" s="15"/>
      <c r="C1142" s="15"/>
      <c r="D1142" s="15"/>
      <c r="E1142" s="15"/>
      <c r="F1142" s="15"/>
      <c r="G1142" s="15"/>
      <c r="H1142" s="15"/>
      <c r="I1142" s="16"/>
      <c r="V1142" s="8">
        <f t="shared" si="90"/>
        <v>0</v>
      </c>
      <c r="W1142" s="1" t="str">
        <f t="shared" si="91"/>
        <v/>
      </c>
    </row>
    <row r="1143" spans="1:23" x14ac:dyDescent="0.3">
      <c r="A1143" s="94"/>
      <c r="B1143" s="15"/>
      <c r="C1143" s="15"/>
      <c r="D1143" s="15"/>
      <c r="E1143" s="15"/>
      <c r="F1143" s="15"/>
      <c r="G1143" s="15"/>
      <c r="H1143" s="15"/>
      <c r="I1143" s="16"/>
      <c r="V1143" s="8">
        <f t="shared" si="90"/>
        <v>0</v>
      </c>
      <c r="W1143" s="1" t="str">
        <f t="shared" si="91"/>
        <v/>
      </c>
    </row>
    <row r="1144" spans="1:23" x14ac:dyDescent="0.3">
      <c r="A1144" s="94"/>
      <c r="B1144" s="15"/>
      <c r="C1144" s="15"/>
      <c r="D1144" s="15"/>
      <c r="E1144" s="15"/>
      <c r="F1144" s="15"/>
      <c r="G1144" s="15"/>
      <c r="H1144" s="15"/>
      <c r="I1144" s="16"/>
      <c r="V1144" s="8">
        <f t="shared" si="90"/>
        <v>0</v>
      </c>
      <c r="W1144" s="1" t="str">
        <f t="shared" si="91"/>
        <v/>
      </c>
    </row>
    <row r="1145" spans="1:23" x14ac:dyDescent="0.3">
      <c r="A1145" s="94"/>
      <c r="B1145" s="15"/>
      <c r="C1145" s="15"/>
      <c r="D1145" s="15"/>
      <c r="E1145" s="15"/>
      <c r="F1145" s="15"/>
      <c r="G1145" s="15"/>
      <c r="H1145" s="15"/>
      <c r="I1145" s="16"/>
      <c r="V1145" s="8">
        <f t="shared" si="90"/>
        <v>0</v>
      </c>
      <c r="W1145" s="1" t="str">
        <f t="shared" si="91"/>
        <v/>
      </c>
    </row>
    <row r="1146" spans="1:23" x14ac:dyDescent="0.3">
      <c r="A1146" s="94"/>
      <c r="B1146" s="15"/>
      <c r="C1146" s="15"/>
      <c r="D1146" s="15"/>
      <c r="E1146" s="15"/>
      <c r="F1146" s="15"/>
      <c r="G1146" s="15"/>
      <c r="H1146" s="15"/>
      <c r="I1146" s="16"/>
      <c r="V1146" s="8">
        <f t="shared" si="90"/>
        <v>0</v>
      </c>
      <c r="W1146" s="1" t="str">
        <f t="shared" si="91"/>
        <v/>
      </c>
    </row>
    <row r="1147" spans="1:23" x14ac:dyDescent="0.3">
      <c r="A1147" s="94"/>
      <c r="B1147" s="15"/>
      <c r="C1147" s="15"/>
      <c r="D1147" s="15"/>
      <c r="E1147" s="15"/>
      <c r="F1147" s="15"/>
      <c r="G1147" s="15"/>
      <c r="H1147" s="15"/>
      <c r="I1147" s="16"/>
      <c r="V1147" s="8">
        <f t="shared" si="90"/>
        <v>0</v>
      </c>
      <c r="W1147" s="1" t="str">
        <f t="shared" si="91"/>
        <v/>
      </c>
    </row>
    <row r="1148" spans="1:23" x14ac:dyDescent="0.3">
      <c r="A1148" s="94"/>
      <c r="B1148" s="15"/>
      <c r="C1148" s="15"/>
      <c r="D1148" s="15"/>
      <c r="E1148" s="15"/>
      <c r="F1148" s="15"/>
      <c r="G1148" s="15"/>
      <c r="H1148" s="15"/>
      <c r="I1148" s="16"/>
      <c r="V1148" s="8">
        <f t="shared" si="90"/>
        <v>0</v>
      </c>
      <c r="W1148" s="1" t="str">
        <f t="shared" si="91"/>
        <v/>
      </c>
    </row>
    <row r="1149" spans="1:23" x14ac:dyDescent="0.3">
      <c r="A1149" s="94"/>
      <c r="B1149" s="15"/>
      <c r="C1149" s="15"/>
      <c r="D1149" s="15"/>
      <c r="E1149" s="15"/>
      <c r="F1149" s="15"/>
      <c r="G1149" s="15"/>
      <c r="H1149" s="15"/>
      <c r="I1149" s="16"/>
      <c r="V1149" s="8">
        <f t="shared" si="90"/>
        <v>0</v>
      </c>
      <c r="W1149" s="1" t="str">
        <f t="shared" si="91"/>
        <v/>
      </c>
    </row>
    <row r="1150" spans="1:23" x14ac:dyDescent="0.3">
      <c r="A1150" s="94"/>
      <c r="B1150" s="15"/>
      <c r="C1150" s="15"/>
      <c r="D1150" s="15"/>
      <c r="E1150" s="15"/>
      <c r="F1150" s="15"/>
      <c r="G1150" s="15"/>
      <c r="H1150" s="15"/>
      <c r="I1150" s="16"/>
      <c r="V1150" s="8">
        <f t="shared" si="90"/>
        <v>0</v>
      </c>
      <c r="W1150" s="1" t="str">
        <f t="shared" si="91"/>
        <v/>
      </c>
    </row>
    <row r="1151" spans="1:23" x14ac:dyDescent="0.3">
      <c r="A1151" s="94"/>
      <c r="B1151" s="15"/>
      <c r="C1151" s="15"/>
      <c r="D1151" s="15"/>
      <c r="E1151" s="15"/>
      <c r="F1151" s="15"/>
      <c r="G1151" s="15"/>
      <c r="H1151" s="15"/>
      <c r="I1151" s="16"/>
      <c r="V1151" s="8">
        <f t="shared" si="90"/>
        <v>0</v>
      </c>
      <c r="W1151" s="1" t="str">
        <f t="shared" si="91"/>
        <v/>
      </c>
    </row>
    <row r="1152" spans="1:23" x14ac:dyDescent="0.3">
      <c r="A1152" s="94"/>
      <c r="B1152" s="15"/>
      <c r="C1152" s="15"/>
      <c r="D1152" s="15"/>
      <c r="E1152" s="15"/>
      <c r="F1152" s="15"/>
      <c r="G1152" s="15"/>
      <c r="H1152" s="15"/>
      <c r="I1152" s="16"/>
      <c r="V1152" s="8">
        <f t="shared" si="90"/>
        <v>0</v>
      </c>
      <c r="W1152" s="1" t="str">
        <f t="shared" si="91"/>
        <v/>
      </c>
    </row>
    <row r="1153" spans="1:23" x14ac:dyDescent="0.3">
      <c r="A1153" s="94"/>
      <c r="B1153" s="15"/>
      <c r="C1153" s="15"/>
      <c r="D1153" s="15"/>
      <c r="E1153" s="15"/>
      <c r="F1153" s="15"/>
      <c r="G1153" s="15"/>
      <c r="H1153" s="15"/>
      <c r="I1153" s="16"/>
      <c r="V1153" s="8">
        <f t="shared" si="90"/>
        <v>0</v>
      </c>
      <c r="W1153" s="1" t="str">
        <f t="shared" si="91"/>
        <v/>
      </c>
    </row>
    <row r="1154" spans="1:23" x14ac:dyDescent="0.3">
      <c r="A1154" s="94"/>
      <c r="B1154" s="15"/>
      <c r="C1154" s="15"/>
      <c r="D1154" s="15"/>
      <c r="E1154" s="15"/>
      <c r="F1154" s="15"/>
      <c r="G1154" s="15"/>
      <c r="H1154" s="15"/>
      <c r="I1154" s="16"/>
      <c r="V1154" s="8">
        <f t="shared" si="90"/>
        <v>0</v>
      </c>
      <c r="W1154" s="1" t="str">
        <f t="shared" si="91"/>
        <v/>
      </c>
    </row>
    <row r="1155" spans="1:23" x14ac:dyDescent="0.3">
      <c r="A1155" s="94"/>
      <c r="B1155" s="15"/>
      <c r="C1155" s="15"/>
      <c r="D1155" s="15"/>
      <c r="E1155" s="15"/>
      <c r="F1155" s="15"/>
      <c r="G1155" s="15"/>
      <c r="H1155" s="15"/>
      <c r="I1155" s="16"/>
      <c r="V1155" s="8">
        <f t="shared" si="90"/>
        <v>0</v>
      </c>
      <c r="W1155" s="1" t="str">
        <f t="shared" si="91"/>
        <v/>
      </c>
    </row>
    <row r="1156" spans="1:23" x14ac:dyDescent="0.3">
      <c r="A1156" s="94"/>
      <c r="B1156" s="15"/>
      <c r="C1156" s="15"/>
      <c r="D1156" s="15"/>
      <c r="E1156" s="15"/>
      <c r="F1156" s="15"/>
      <c r="G1156" s="15"/>
      <c r="H1156" s="15"/>
      <c r="I1156" s="16"/>
      <c r="V1156" s="8">
        <f t="shared" si="90"/>
        <v>0</v>
      </c>
      <c r="W1156" s="1" t="str">
        <f t="shared" si="91"/>
        <v/>
      </c>
    </row>
    <row r="1157" spans="1:23" x14ac:dyDescent="0.3">
      <c r="A1157" s="94"/>
      <c r="B1157" s="15"/>
      <c r="C1157" s="15"/>
      <c r="D1157" s="15"/>
      <c r="E1157" s="15"/>
      <c r="F1157" s="15"/>
      <c r="G1157" s="15"/>
      <c r="H1157" s="15"/>
      <c r="I1157" s="16"/>
      <c r="V1157" s="8">
        <f t="shared" si="90"/>
        <v>0</v>
      </c>
      <c r="W1157" s="1" t="str">
        <f t="shared" si="91"/>
        <v/>
      </c>
    </row>
    <row r="1158" spans="1:23" x14ac:dyDescent="0.3">
      <c r="A1158" s="94"/>
      <c r="B1158" s="15"/>
      <c r="C1158" s="15"/>
      <c r="D1158" s="15"/>
      <c r="E1158" s="15"/>
      <c r="F1158" s="15"/>
      <c r="G1158" s="15"/>
      <c r="H1158" s="15"/>
      <c r="I1158" s="16"/>
      <c r="V1158" s="8">
        <f t="shared" si="90"/>
        <v>0</v>
      </c>
      <c r="W1158" s="1" t="str">
        <f t="shared" si="91"/>
        <v/>
      </c>
    </row>
    <row r="1159" spans="1:23" x14ac:dyDescent="0.3">
      <c r="A1159" s="94"/>
      <c r="B1159" s="15"/>
      <c r="C1159" s="15"/>
      <c r="D1159" s="15"/>
      <c r="E1159" s="15"/>
      <c r="F1159" s="15"/>
      <c r="G1159" s="15"/>
      <c r="H1159" s="15"/>
      <c r="I1159" s="16"/>
      <c r="V1159" s="8">
        <f t="shared" si="90"/>
        <v>0</v>
      </c>
      <c r="W1159" s="1" t="str">
        <f t="shared" si="91"/>
        <v/>
      </c>
    </row>
    <row r="1160" spans="1:23" x14ac:dyDescent="0.3">
      <c r="A1160" s="94"/>
      <c r="B1160" s="15"/>
      <c r="C1160" s="15"/>
      <c r="D1160" s="15"/>
      <c r="E1160" s="15"/>
      <c r="F1160" s="15"/>
      <c r="G1160" s="15"/>
      <c r="H1160" s="15"/>
      <c r="I1160" s="16"/>
      <c r="V1160" s="8">
        <f t="shared" si="90"/>
        <v>0</v>
      </c>
      <c r="W1160" s="1" t="str">
        <f t="shared" si="91"/>
        <v/>
      </c>
    </row>
    <row r="1161" spans="1:23" x14ac:dyDescent="0.3">
      <c r="A1161" s="94"/>
      <c r="B1161" s="15"/>
      <c r="C1161" s="15"/>
      <c r="D1161" s="15"/>
      <c r="E1161" s="15"/>
      <c r="F1161" s="15"/>
      <c r="G1161" s="15"/>
      <c r="H1161" s="15"/>
      <c r="I1161" s="16"/>
      <c r="V1161" s="8">
        <f t="shared" si="90"/>
        <v>0</v>
      </c>
      <c r="W1161" s="1" t="str">
        <f t="shared" si="91"/>
        <v/>
      </c>
    </row>
    <row r="1162" spans="1:23" x14ac:dyDescent="0.3">
      <c r="A1162" s="94"/>
      <c r="B1162" s="15"/>
      <c r="C1162" s="15"/>
      <c r="D1162" s="15"/>
      <c r="E1162" s="15"/>
      <c r="F1162" s="15"/>
      <c r="G1162" s="15"/>
      <c r="H1162" s="15"/>
      <c r="I1162" s="16"/>
      <c r="V1162" s="8">
        <f t="shared" ref="V1162:V1209" si="92">IF(A1162&lt;&gt;"",MIN(H1162,B1162-D1162),0)</f>
        <v>0</v>
      </c>
      <c r="W1162" s="1" t="str">
        <f t="shared" ref="W1162:W1209" si="93">IF(A1162&lt;&gt;"",1,"")</f>
        <v/>
      </c>
    </row>
    <row r="1163" spans="1:23" x14ac:dyDescent="0.3">
      <c r="A1163" s="94"/>
      <c r="B1163" s="15"/>
      <c r="C1163" s="15"/>
      <c r="D1163" s="15"/>
      <c r="E1163" s="15"/>
      <c r="F1163" s="15"/>
      <c r="G1163" s="15"/>
      <c r="H1163" s="15"/>
      <c r="I1163" s="16"/>
      <c r="V1163" s="8">
        <f t="shared" si="92"/>
        <v>0</v>
      </c>
      <c r="W1163" s="1" t="str">
        <f t="shared" si="93"/>
        <v/>
      </c>
    </row>
    <row r="1164" spans="1:23" x14ac:dyDescent="0.3">
      <c r="A1164" s="94"/>
      <c r="B1164" s="15"/>
      <c r="C1164" s="15"/>
      <c r="D1164" s="15"/>
      <c r="E1164" s="15"/>
      <c r="F1164" s="15"/>
      <c r="G1164" s="15"/>
      <c r="H1164" s="15"/>
      <c r="I1164" s="16"/>
      <c r="V1164" s="8">
        <f t="shared" si="92"/>
        <v>0</v>
      </c>
      <c r="W1164" s="1" t="str">
        <f t="shared" si="93"/>
        <v/>
      </c>
    </row>
    <row r="1165" spans="1:23" x14ac:dyDescent="0.3">
      <c r="A1165" s="94"/>
      <c r="B1165" s="15"/>
      <c r="C1165" s="15"/>
      <c r="D1165" s="15"/>
      <c r="E1165" s="15"/>
      <c r="F1165" s="15"/>
      <c r="G1165" s="15"/>
      <c r="H1165" s="15"/>
      <c r="I1165" s="16"/>
      <c r="V1165" s="8">
        <f t="shared" si="92"/>
        <v>0</v>
      </c>
      <c r="W1165" s="1" t="str">
        <f t="shared" si="93"/>
        <v/>
      </c>
    </row>
    <row r="1166" spans="1:23" x14ac:dyDescent="0.3">
      <c r="A1166" s="94"/>
      <c r="B1166" s="15"/>
      <c r="C1166" s="15"/>
      <c r="D1166" s="15"/>
      <c r="E1166" s="15"/>
      <c r="F1166" s="15"/>
      <c r="G1166" s="15"/>
      <c r="H1166" s="15"/>
      <c r="I1166" s="16"/>
      <c r="V1166" s="8">
        <f t="shared" si="92"/>
        <v>0</v>
      </c>
      <c r="W1166" s="1" t="str">
        <f t="shared" si="93"/>
        <v/>
      </c>
    </row>
    <row r="1167" spans="1:23" x14ac:dyDescent="0.3">
      <c r="A1167" s="94"/>
      <c r="B1167" s="15"/>
      <c r="C1167" s="15"/>
      <c r="D1167" s="15"/>
      <c r="E1167" s="15"/>
      <c r="F1167" s="15"/>
      <c r="G1167" s="15"/>
      <c r="H1167" s="15"/>
      <c r="I1167" s="16"/>
      <c r="V1167" s="8">
        <f t="shared" si="92"/>
        <v>0</v>
      </c>
      <c r="W1167" s="1" t="str">
        <f t="shared" si="93"/>
        <v/>
      </c>
    </row>
    <row r="1168" spans="1:23" x14ac:dyDescent="0.3">
      <c r="A1168" s="94"/>
      <c r="B1168" s="15"/>
      <c r="C1168" s="15"/>
      <c r="D1168" s="15"/>
      <c r="E1168" s="15"/>
      <c r="F1168" s="15"/>
      <c r="G1168" s="15"/>
      <c r="H1168" s="15"/>
      <c r="I1168" s="16"/>
      <c r="V1168" s="8">
        <f t="shared" si="92"/>
        <v>0</v>
      </c>
      <c r="W1168" s="1" t="str">
        <f t="shared" si="93"/>
        <v/>
      </c>
    </row>
    <row r="1169" spans="1:23" x14ac:dyDescent="0.3">
      <c r="A1169" s="94"/>
      <c r="B1169" s="15"/>
      <c r="C1169" s="15"/>
      <c r="D1169" s="15"/>
      <c r="E1169" s="15"/>
      <c r="F1169" s="15"/>
      <c r="G1169" s="15"/>
      <c r="H1169" s="15"/>
      <c r="I1169" s="16"/>
      <c r="V1169" s="8">
        <f t="shared" si="92"/>
        <v>0</v>
      </c>
      <c r="W1169" s="1" t="str">
        <f t="shared" si="93"/>
        <v/>
      </c>
    </row>
    <row r="1170" spans="1:23" x14ac:dyDescent="0.3">
      <c r="A1170" s="94"/>
      <c r="B1170" s="15"/>
      <c r="C1170" s="15"/>
      <c r="D1170" s="15"/>
      <c r="E1170" s="15"/>
      <c r="F1170" s="15"/>
      <c r="G1170" s="15"/>
      <c r="H1170" s="15"/>
      <c r="I1170" s="16"/>
      <c r="V1170" s="8">
        <f t="shared" si="92"/>
        <v>0</v>
      </c>
      <c r="W1170" s="1" t="str">
        <f t="shared" si="93"/>
        <v/>
      </c>
    </row>
    <row r="1171" spans="1:23" x14ac:dyDescent="0.3">
      <c r="A1171" s="94"/>
      <c r="B1171" s="15"/>
      <c r="C1171" s="15"/>
      <c r="D1171" s="15"/>
      <c r="E1171" s="15"/>
      <c r="F1171" s="15"/>
      <c r="G1171" s="15"/>
      <c r="H1171" s="15"/>
      <c r="I1171" s="16"/>
      <c r="V1171" s="8">
        <f t="shared" si="92"/>
        <v>0</v>
      </c>
      <c r="W1171" s="1" t="str">
        <f t="shared" si="93"/>
        <v/>
      </c>
    </row>
    <row r="1172" spans="1:23" x14ac:dyDescent="0.3">
      <c r="A1172" s="94"/>
      <c r="B1172" s="15"/>
      <c r="C1172" s="15"/>
      <c r="D1172" s="15"/>
      <c r="E1172" s="15"/>
      <c r="F1172" s="15"/>
      <c r="G1172" s="15"/>
      <c r="H1172" s="15"/>
      <c r="I1172" s="16"/>
      <c r="V1172" s="8">
        <f t="shared" si="92"/>
        <v>0</v>
      </c>
      <c r="W1172" s="1" t="str">
        <f t="shared" si="93"/>
        <v/>
      </c>
    </row>
    <row r="1173" spans="1:23" x14ac:dyDescent="0.3">
      <c r="A1173" s="94"/>
      <c r="B1173" s="15"/>
      <c r="C1173" s="15"/>
      <c r="D1173" s="15"/>
      <c r="E1173" s="15"/>
      <c r="F1173" s="15"/>
      <c r="G1173" s="15"/>
      <c r="H1173" s="15"/>
      <c r="I1173" s="16"/>
      <c r="V1173" s="8">
        <f t="shared" si="92"/>
        <v>0</v>
      </c>
      <c r="W1173" s="1" t="str">
        <f t="shared" si="93"/>
        <v/>
      </c>
    </row>
    <row r="1174" spans="1:23" x14ac:dyDescent="0.3">
      <c r="A1174" s="94"/>
      <c r="B1174" s="15"/>
      <c r="C1174" s="15"/>
      <c r="D1174" s="15"/>
      <c r="E1174" s="15"/>
      <c r="F1174" s="15"/>
      <c r="G1174" s="15"/>
      <c r="H1174" s="15"/>
      <c r="I1174" s="16"/>
      <c r="V1174" s="8">
        <f t="shared" si="92"/>
        <v>0</v>
      </c>
      <c r="W1174" s="1" t="str">
        <f t="shared" si="93"/>
        <v/>
      </c>
    </row>
    <row r="1175" spans="1:23" x14ac:dyDescent="0.3">
      <c r="A1175" s="94"/>
      <c r="B1175" s="15"/>
      <c r="C1175" s="15"/>
      <c r="D1175" s="15"/>
      <c r="E1175" s="15"/>
      <c r="F1175" s="15"/>
      <c r="G1175" s="15"/>
      <c r="H1175" s="15"/>
      <c r="I1175" s="16"/>
      <c r="V1175" s="8">
        <f t="shared" si="92"/>
        <v>0</v>
      </c>
      <c r="W1175" s="1" t="str">
        <f t="shared" si="93"/>
        <v/>
      </c>
    </row>
    <row r="1176" spans="1:23" x14ac:dyDescent="0.3">
      <c r="A1176" s="94"/>
      <c r="B1176" s="15"/>
      <c r="C1176" s="15"/>
      <c r="D1176" s="15"/>
      <c r="E1176" s="15"/>
      <c r="F1176" s="15"/>
      <c r="G1176" s="15"/>
      <c r="H1176" s="15"/>
      <c r="I1176" s="16"/>
      <c r="V1176" s="8">
        <f t="shared" si="92"/>
        <v>0</v>
      </c>
      <c r="W1176" s="1" t="str">
        <f t="shared" si="93"/>
        <v/>
      </c>
    </row>
    <row r="1177" spans="1:23" x14ac:dyDescent="0.3">
      <c r="A1177" s="94"/>
      <c r="B1177" s="15"/>
      <c r="C1177" s="15"/>
      <c r="D1177" s="15"/>
      <c r="E1177" s="15"/>
      <c r="F1177" s="15"/>
      <c r="G1177" s="15"/>
      <c r="H1177" s="15"/>
      <c r="I1177" s="16"/>
      <c r="V1177" s="8">
        <f t="shared" si="92"/>
        <v>0</v>
      </c>
      <c r="W1177" s="1" t="str">
        <f t="shared" si="93"/>
        <v/>
      </c>
    </row>
    <row r="1178" spans="1:23" x14ac:dyDescent="0.3">
      <c r="A1178" s="94"/>
      <c r="B1178" s="15"/>
      <c r="C1178" s="15"/>
      <c r="D1178" s="15"/>
      <c r="E1178" s="15"/>
      <c r="F1178" s="15"/>
      <c r="G1178" s="15"/>
      <c r="H1178" s="15"/>
      <c r="I1178" s="16"/>
      <c r="V1178" s="8">
        <f t="shared" si="92"/>
        <v>0</v>
      </c>
      <c r="W1178" s="1" t="str">
        <f t="shared" si="93"/>
        <v/>
      </c>
    </row>
    <row r="1179" spans="1:23" x14ac:dyDescent="0.3">
      <c r="A1179" s="94"/>
      <c r="B1179" s="15"/>
      <c r="C1179" s="15"/>
      <c r="D1179" s="15"/>
      <c r="E1179" s="15"/>
      <c r="F1179" s="15"/>
      <c r="G1179" s="15"/>
      <c r="H1179" s="15"/>
      <c r="I1179" s="16"/>
      <c r="V1179" s="8">
        <f t="shared" si="92"/>
        <v>0</v>
      </c>
      <c r="W1179" s="1" t="str">
        <f t="shared" si="93"/>
        <v/>
      </c>
    </row>
    <row r="1180" spans="1:23" x14ac:dyDescent="0.3">
      <c r="A1180" s="94"/>
      <c r="B1180" s="15"/>
      <c r="C1180" s="15"/>
      <c r="D1180" s="15"/>
      <c r="E1180" s="15"/>
      <c r="F1180" s="15"/>
      <c r="G1180" s="15"/>
      <c r="H1180" s="15"/>
      <c r="I1180" s="16"/>
      <c r="V1180" s="8">
        <f t="shared" si="92"/>
        <v>0</v>
      </c>
      <c r="W1180" s="1" t="str">
        <f t="shared" si="93"/>
        <v/>
      </c>
    </row>
    <row r="1181" spans="1:23" x14ac:dyDescent="0.3">
      <c r="A1181" s="94"/>
      <c r="B1181" s="15"/>
      <c r="C1181" s="15"/>
      <c r="D1181" s="15"/>
      <c r="E1181" s="15"/>
      <c r="F1181" s="15"/>
      <c r="G1181" s="15"/>
      <c r="H1181" s="15"/>
      <c r="I1181" s="16"/>
      <c r="V1181" s="8">
        <f t="shared" si="92"/>
        <v>0</v>
      </c>
      <c r="W1181" s="1" t="str">
        <f t="shared" si="93"/>
        <v/>
      </c>
    </row>
    <row r="1182" spans="1:23" x14ac:dyDescent="0.3">
      <c r="A1182" s="94"/>
      <c r="B1182" s="15"/>
      <c r="C1182" s="15"/>
      <c r="D1182" s="15"/>
      <c r="E1182" s="15"/>
      <c r="F1182" s="15"/>
      <c r="G1182" s="15"/>
      <c r="H1182" s="15"/>
      <c r="I1182" s="16"/>
      <c r="V1182" s="8">
        <f t="shared" si="92"/>
        <v>0</v>
      </c>
      <c r="W1182" s="1" t="str">
        <f t="shared" si="93"/>
        <v/>
      </c>
    </row>
    <row r="1183" spans="1:23" x14ac:dyDescent="0.3">
      <c r="A1183" s="94"/>
      <c r="B1183" s="15"/>
      <c r="C1183" s="15"/>
      <c r="D1183" s="15"/>
      <c r="E1183" s="15"/>
      <c r="F1183" s="15"/>
      <c r="G1183" s="15"/>
      <c r="H1183" s="15"/>
      <c r="I1183" s="16"/>
      <c r="V1183" s="8">
        <f t="shared" si="92"/>
        <v>0</v>
      </c>
      <c r="W1183" s="1" t="str">
        <f t="shared" si="93"/>
        <v/>
      </c>
    </row>
    <row r="1184" spans="1:23" x14ac:dyDescent="0.3">
      <c r="A1184" s="94"/>
      <c r="B1184" s="15"/>
      <c r="C1184" s="15"/>
      <c r="D1184" s="15"/>
      <c r="E1184" s="15"/>
      <c r="F1184" s="15"/>
      <c r="G1184" s="15"/>
      <c r="H1184" s="15"/>
      <c r="I1184" s="16"/>
      <c r="V1184" s="8">
        <f t="shared" si="92"/>
        <v>0</v>
      </c>
      <c r="W1184" s="1" t="str">
        <f t="shared" si="93"/>
        <v/>
      </c>
    </row>
    <row r="1185" spans="1:23" x14ac:dyDescent="0.3">
      <c r="A1185" s="94"/>
      <c r="B1185" s="15"/>
      <c r="C1185" s="15"/>
      <c r="D1185" s="15"/>
      <c r="E1185" s="15"/>
      <c r="F1185" s="15"/>
      <c r="G1185" s="15"/>
      <c r="H1185" s="15"/>
      <c r="I1185" s="16"/>
      <c r="V1185" s="8">
        <f t="shared" si="92"/>
        <v>0</v>
      </c>
      <c r="W1185" s="1" t="str">
        <f t="shared" si="93"/>
        <v/>
      </c>
    </row>
    <row r="1186" spans="1:23" x14ac:dyDescent="0.3">
      <c r="A1186" s="94"/>
      <c r="B1186" s="15"/>
      <c r="C1186" s="15"/>
      <c r="D1186" s="15"/>
      <c r="E1186" s="15"/>
      <c r="F1186" s="15"/>
      <c r="G1186" s="15"/>
      <c r="H1186" s="15"/>
      <c r="I1186" s="16"/>
      <c r="V1186" s="8">
        <f t="shared" si="92"/>
        <v>0</v>
      </c>
      <c r="W1186" s="1" t="str">
        <f t="shared" si="93"/>
        <v/>
      </c>
    </row>
    <row r="1187" spans="1:23" x14ac:dyDescent="0.3">
      <c r="A1187" s="94"/>
      <c r="B1187" s="15"/>
      <c r="C1187" s="15"/>
      <c r="D1187" s="15"/>
      <c r="E1187" s="15"/>
      <c r="F1187" s="15"/>
      <c r="G1187" s="15"/>
      <c r="H1187" s="15"/>
      <c r="I1187" s="16"/>
      <c r="V1187" s="8">
        <f t="shared" si="92"/>
        <v>0</v>
      </c>
      <c r="W1187" s="1" t="str">
        <f t="shared" si="93"/>
        <v/>
      </c>
    </row>
    <row r="1188" spans="1:23" x14ac:dyDescent="0.3">
      <c r="A1188" s="94"/>
      <c r="B1188" s="15"/>
      <c r="C1188" s="15"/>
      <c r="D1188" s="15"/>
      <c r="E1188" s="15"/>
      <c r="F1188" s="15"/>
      <c r="G1188" s="15"/>
      <c r="H1188" s="15"/>
      <c r="I1188" s="16"/>
      <c r="V1188" s="8">
        <f t="shared" si="92"/>
        <v>0</v>
      </c>
      <c r="W1188" s="1" t="str">
        <f t="shared" si="93"/>
        <v/>
      </c>
    </row>
    <row r="1189" spans="1:23" x14ac:dyDescent="0.3">
      <c r="A1189" s="94"/>
      <c r="B1189" s="15"/>
      <c r="C1189" s="15"/>
      <c r="D1189" s="15"/>
      <c r="E1189" s="15"/>
      <c r="F1189" s="15"/>
      <c r="G1189" s="15"/>
      <c r="H1189" s="15"/>
      <c r="I1189" s="16"/>
      <c r="V1189" s="8">
        <f t="shared" si="92"/>
        <v>0</v>
      </c>
      <c r="W1189" s="1" t="str">
        <f t="shared" si="93"/>
        <v/>
      </c>
    </row>
    <row r="1190" spans="1:23" x14ac:dyDescent="0.3">
      <c r="A1190" s="94"/>
      <c r="B1190" s="15"/>
      <c r="C1190" s="15"/>
      <c r="D1190" s="15"/>
      <c r="E1190" s="15"/>
      <c r="F1190" s="15"/>
      <c r="G1190" s="15"/>
      <c r="H1190" s="15"/>
      <c r="I1190" s="16"/>
      <c r="V1190" s="8">
        <f t="shared" si="92"/>
        <v>0</v>
      </c>
      <c r="W1190" s="1" t="str">
        <f t="shared" si="93"/>
        <v/>
      </c>
    </row>
    <row r="1191" spans="1:23" x14ac:dyDescent="0.3">
      <c r="A1191" s="94"/>
      <c r="B1191" s="15"/>
      <c r="C1191" s="15"/>
      <c r="D1191" s="15"/>
      <c r="E1191" s="15"/>
      <c r="F1191" s="15"/>
      <c r="G1191" s="15"/>
      <c r="H1191" s="15"/>
      <c r="I1191" s="16"/>
      <c r="V1191" s="8">
        <f t="shared" si="92"/>
        <v>0</v>
      </c>
      <c r="W1191" s="1" t="str">
        <f t="shared" si="93"/>
        <v/>
      </c>
    </row>
    <row r="1192" spans="1:23" x14ac:dyDescent="0.3">
      <c r="A1192" s="94"/>
      <c r="B1192" s="15"/>
      <c r="C1192" s="15"/>
      <c r="D1192" s="15"/>
      <c r="E1192" s="15"/>
      <c r="F1192" s="15"/>
      <c r="G1192" s="15"/>
      <c r="H1192" s="15"/>
      <c r="I1192" s="16"/>
      <c r="V1192" s="8">
        <f t="shared" si="92"/>
        <v>0</v>
      </c>
      <c r="W1192" s="1" t="str">
        <f t="shared" si="93"/>
        <v/>
      </c>
    </row>
    <row r="1193" spans="1:23" x14ac:dyDescent="0.3">
      <c r="A1193" s="94"/>
      <c r="B1193" s="15"/>
      <c r="C1193" s="15"/>
      <c r="D1193" s="15"/>
      <c r="E1193" s="15"/>
      <c r="F1193" s="15"/>
      <c r="G1193" s="15"/>
      <c r="H1193" s="15"/>
      <c r="I1193" s="16"/>
      <c r="V1193" s="8">
        <f t="shared" si="92"/>
        <v>0</v>
      </c>
      <c r="W1193" s="1" t="str">
        <f t="shared" si="93"/>
        <v/>
      </c>
    </row>
    <row r="1194" spans="1:23" x14ac:dyDescent="0.3">
      <c r="A1194" s="94"/>
      <c r="B1194" s="15"/>
      <c r="C1194" s="15"/>
      <c r="D1194" s="15"/>
      <c r="E1194" s="15"/>
      <c r="F1194" s="15"/>
      <c r="G1194" s="15"/>
      <c r="H1194" s="15"/>
      <c r="I1194" s="16"/>
      <c r="V1194" s="8">
        <f t="shared" si="92"/>
        <v>0</v>
      </c>
      <c r="W1194" s="1" t="str">
        <f t="shared" si="93"/>
        <v/>
      </c>
    </row>
    <row r="1195" spans="1:23" x14ac:dyDescent="0.3">
      <c r="A1195" s="94"/>
      <c r="B1195" s="15"/>
      <c r="C1195" s="15"/>
      <c r="D1195" s="15"/>
      <c r="E1195" s="15"/>
      <c r="F1195" s="15"/>
      <c r="G1195" s="15"/>
      <c r="H1195" s="15"/>
      <c r="I1195" s="16"/>
      <c r="V1195" s="8">
        <f t="shared" si="92"/>
        <v>0</v>
      </c>
      <c r="W1195" s="1" t="str">
        <f t="shared" si="93"/>
        <v/>
      </c>
    </row>
    <row r="1196" spans="1:23" x14ac:dyDescent="0.3">
      <c r="A1196" s="94"/>
      <c r="B1196" s="15"/>
      <c r="C1196" s="15"/>
      <c r="D1196" s="15"/>
      <c r="E1196" s="15"/>
      <c r="F1196" s="15"/>
      <c r="G1196" s="15"/>
      <c r="H1196" s="15"/>
      <c r="I1196" s="16"/>
      <c r="V1196" s="8">
        <f t="shared" si="92"/>
        <v>0</v>
      </c>
      <c r="W1196" s="1" t="str">
        <f t="shared" si="93"/>
        <v/>
      </c>
    </row>
    <row r="1197" spans="1:23" x14ac:dyDescent="0.3">
      <c r="A1197" s="94"/>
      <c r="B1197" s="15"/>
      <c r="C1197" s="15"/>
      <c r="D1197" s="15"/>
      <c r="E1197" s="15"/>
      <c r="F1197" s="15"/>
      <c r="G1197" s="15"/>
      <c r="H1197" s="15"/>
      <c r="I1197" s="16"/>
      <c r="V1197" s="8">
        <f t="shared" si="92"/>
        <v>0</v>
      </c>
      <c r="W1197" s="1" t="str">
        <f t="shared" si="93"/>
        <v/>
      </c>
    </row>
    <row r="1198" spans="1:23" x14ac:dyDescent="0.3">
      <c r="A1198" s="94"/>
      <c r="B1198" s="15"/>
      <c r="C1198" s="15"/>
      <c r="D1198" s="15"/>
      <c r="E1198" s="15"/>
      <c r="F1198" s="15"/>
      <c r="G1198" s="15"/>
      <c r="H1198" s="15"/>
      <c r="I1198" s="16"/>
      <c r="V1198" s="8">
        <f t="shared" si="92"/>
        <v>0</v>
      </c>
      <c r="W1198" s="1" t="str">
        <f t="shared" si="93"/>
        <v/>
      </c>
    </row>
    <row r="1199" spans="1:23" x14ac:dyDescent="0.3">
      <c r="A1199" s="94"/>
      <c r="B1199" s="15"/>
      <c r="C1199" s="15"/>
      <c r="D1199" s="15"/>
      <c r="E1199" s="15"/>
      <c r="F1199" s="15"/>
      <c r="G1199" s="15"/>
      <c r="H1199" s="15"/>
      <c r="I1199" s="16"/>
      <c r="V1199" s="8">
        <f t="shared" si="92"/>
        <v>0</v>
      </c>
      <c r="W1199" s="1" t="str">
        <f t="shared" si="93"/>
        <v/>
      </c>
    </row>
    <row r="1200" spans="1:23" x14ac:dyDescent="0.3">
      <c r="A1200" s="94"/>
      <c r="B1200" s="15"/>
      <c r="C1200" s="15"/>
      <c r="D1200" s="15"/>
      <c r="E1200" s="15"/>
      <c r="F1200" s="15"/>
      <c r="G1200" s="15"/>
      <c r="H1200" s="15"/>
      <c r="I1200" s="16"/>
      <c r="V1200" s="8">
        <f t="shared" si="92"/>
        <v>0</v>
      </c>
      <c r="W1200" s="1" t="str">
        <f t="shared" si="93"/>
        <v/>
      </c>
    </row>
    <row r="1201" spans="1:23" x14ac:dyDescent="0.3">
      <c r="A1201" s="94"/>
      <c r="B1201" s="15"/>
      <c r="C1201" s="15"/>
      <c r="D1201" s="15"/>
      <c r="E1201" s="15"/>
      <c r="F1201" s="15"/>
      <c r="G1201" s="15"/>
      <c r="H1201" s="15"/>
      <c r="I1201" s="16"/>
      <c r="V1201" s="8">
        <f t="shared" si="92"/>
        <v>0</v>
      </c>
      <c r="W1201" s="1" t="str">
        <f t="shared" si="93"/>
        <v/>
      </c>
    </row>
    <row r="1202" spans="1:23" x14ac:dyDescent="0.3">
      <c r="A1202" s="94"/>
      <c r="B1202" s="15"/>
      <c r="C1202" s="15"/>
      <c r="D1202" s="15"/>
      <c r="E1202" s="15"/>
      <c r="F1202" s="15"/>
      <c r="G1202" s="15"/>
      <c r="H1202" s="15"/>
      <c r="I1202" s="16"/>
      <c r="V1202" s="8">
        <f t="shared" si="92"/>
        <v>0</v>
      </c>
      <c r="W1202" s="1" t="str">
        <f t="shared" si="93"/>
        <v/>
      </c>
    </row>
    <row r="1203" spans="1:23" x14ac:dyDescent="0.3">
      <c r="A1203" s="94"/>
      <c r="B1203" s="15"/>
      <c r="C1203" s="15"/>
      <c r="D1203" s="15"/>
      <c r="E1203" s="15"/>
      <c r="F1203" s="15"/>
      <c r="G1203" s="15"/>
      <c r="H1203" s="15"/>
      <c r="I1203" s="16"/>
      <c r="V1203" s="8">
        <f t="shared" si="92"/>
        <v>0</v>
      </c>
      <c r="W1203" s="1" t="str">
        <f t="shared" si="93"/>
        <v/>
      </c>
    </row>
    <row r="1204" spans="1:23" x14ac:dyDescent="0.3">
      <c r="A1204" s="94"/>
      <c r="B1204" s="15"/>
      <c r="C1204" s="15"/>
      <c r="D1204" s="15"/>
      <c r="E1204" s="15"/>
      <c r="F1204" s="15"/>
      <c r="G1204" s="15"/>
      <c r="H1204" s="15"/>
      <c r="I1204" s="16"/>
      <c r="V1204" s="8">
        <f t="shared" si="92"/>
        <v>0</v>
      </c>
      <c r="W1204" s="1" t="str">
        <f t="shared" si="93"/>
        <v/>
      </c>
    </row>
    <row r="1205" spans="1:23" x14ac:dyDescent="0.3">
      <c r="A1205" s="94"/>
      <c r="B1205" s="15"/>
      <c r="C1205" s="15"/>
      <c r="D1205" s="15"/>
      <c r="E1205" s="15"/>
      <c r="F1205" s="15"/>
      <c r="G1205" s="15"/>
      <c r="H1205" s="15"/>
      <c r="I1205" s="16"/>
      <c r="V1205" s="8">
        <f t="shared" si="92"/>
        <v>0</v>
      </c>
      <c r="W1205" s="1" t="str">
        <f t="shared" si="93"/>
        <v/>
      </c>
    </row>
    <row r="1206" spans="1:23" x14ac:dyDescent="0.3">
      <c r="A1206" s="94"/>
      <c r="B1206" s="15"/>
      <c r="C1206" s="15"/>
      <c r="D1206" s="15"/>
      <c r="E1206" s="15"/>
      <c r="F1206" s="15"/>
      <c r="G1206" s="15"/>
      <c r="H1206" s="15"/>
      <c r="I1206" s="16"/>
      <c r="V1206" s="8">
        <f t="shared" si="92"/>
        <v>0</v>
      </c>
      <c r="W1206" s="1" t="str">
        <f t="shared" si="93"/>
        <v/>
      </c>
    </row>
    <row r="1207" spans="1:23" x14ac:dyDescent="0.3">
      <c r="A1207" s="94"/>
      <c r="B1207" s="15"/>
      <c r="C1207" s="15"/>
      <c r="D1207" s="15"/>
      <c r="E1207" s="15"/>
      <c r="F1207" s="15"/>
      <c r="G1207" s="15"/>
      <c r="H1207" s="15"/>
      <c r="I1207" s="16"/>
      <c r="V1207" s="8">
        <f t="shared" si="92"/>
        <v>0</v>
      </c>
      <c r="W1207" s="1" t="str">
        <f t="shared" si="93"/>
        <v/>
      </c>
    </row>
    <row r="1208" spans="1:23" x14ac:dyDescent="0.3">
      <c r="A1208" s="94"/>
      <c r="B1208" s="15"/>
      <c r="C1208" s="15"/>
      <c r="D1208" s="15"/>
      <c r="E1208" s="15"/>
      <c r="F1208" s="15"/>
      <c r="G1208" s="15"/>
      <c r="H1208" s="15"/>
      <c r="I1208" s="16"/>
      <c r="V1208" s="8">
        <f t="shared" si="92"/>
        <v>0</v>
      </c>
      <c r="W1208" s="1" t="str">
        <f t="shared" si="93"/>
        <v/>
      </c>
    </row>
    <row r="1209" spans="1:23" x14ac:dyDescent="0.3">
      <c r="A1209" s="94"/>
      <c r="B1209" s="15"/>
      <c r="C1209" s="15"/>
      <c r="D1209" s="15"/>
      <c r="E1209" s="15"/>
      <c r="F1209" s="15"/>
      <c r="G1209" s="15"/>
      <c r="H1209" s="15"/>
      <c r="I1209" s="16"/>
      <c r="V1209" s="8">
        <f t="shared" si="92"/>
        <v>0</v>
      </c>
      <c r="W1209" s="1" t="str">
        <f t="shared" si="93"/>
        <v/>
      </c>
    </row>
    <row r="1210" spans="1:23" x14ac:dyDescent="0.3">
      <c r="A1210" s="16"/>
      <c r="B1210" s="17"/>
      <c r="C1210" s="17"/>
      <c r="D1210" s="17"/>
      <c r="E1210" s="17"/>
      <c r="F1210" s="17"/>
      <c r="G1210" s="17"/>
      <c r="H1210" s="17"/>
      <c r="I1210" s="16"/>
    </row>
  </sheetData>
  <sheetProtection password="8359" sheet="1" objects="1" scenarios="1" selectLockedCells="1"/>
  <mergeCells count="9">
    <mergeCell ref="E7:F7"/>
    <mergeCell ref="J7:N8"/>
    <mergeCell ref="J10:N11"/>
    <mergeCell ref="E1:F1"/>
    <mergeCell ref="D2:D3"/>
    <mergeCell ref="E2:F3"/>
    <mergeCell ref="D4:D5"/>
    <mergeCell ref="E4:F5"/>
    <mergeCell ref="E6:F6"/>
  </mergeCells>
  <conditionalFormatting sqref="G5 D7">
    <cfRule type="expression" dxfId="10" priority="11">
      <formula>$E$5="brak"</formula>
    </cfRule>
  </conditionalFormatting>
  <conditionalFormatting sqref="H10:H1209">
    <cfRule type="expression" dxfId="9" priority="10">
      <formula>H10&lt;0</formula>
    </cfRule>
  </conditionalFormatting>
  <conditionalFormatting sqref="C4">
    <cfRule type="expression" dxfId="8" priority="9">
      <formula>C4&lt;0</formula>
    </cfRule>
  </conditionalFormatting>
  <conditionalFormatting sqref="C1">
    <cfRule type="expression" dxfId="7" priority="8">
      <formula>OR(C1&lt;0,$C$1&gt;600000)</formula>
    </cfRule>
  </conditionalFormatting>
  <conditionalFormatting sqref="C2">
    <cfRule type="expression" dxfId="6" priority="3">
      <formula>OR(C2&lt;1,C2&gt;480)</formula>
    </cfRule>
    <cfRule type="expression" dxfId="5" priority="7">
      <formula>OR(C2&lt;1,$C$3&gt;480)</formula>
    </cfRule>
  </conditionalFormatting>
  <conditionalFormatting sqref="C3">
    <cfRule type="expression" dxfId="4" priority="6">
      <formula>C3&lt;0</formula>
    </cfRule>
  </conditionalFormatting>
  <conditionalFormatting sqref="C5">
    <cfRule type="expression" dxfId="3" priority="5">
      <formula>C5&lt;0</formula>
    </cfRule>
  </conditionalFormatting>
  <conditionalFormatting sqref="G10:G489">
    <cfRule type="expression" dxfId="2" priority="4">
      <formula>G10&gt;0</formula>
    </cfRule>
  </conditionalFormatting>
  <conditionalFormatting sqref="C5">
    <cfRule type="expression" dxfId="1" priority="2">
      <formula>C5&lt;0</formula>
    </cfRule>
  </conditionalFormatting>
  <conditionalFormatting sqref="C6">
    <cfRule type="expression" dxfId="0" priority="1">
      <formula>C6&lt;0</formula>
    </cfRule>
  </conditionalFormatting>
  <dataValidations count="2">
    <dataValidation type="list" allowBlank="1" showInputMessage="1" showErrorMessage="1" sqref="C7">
      <formula1>$V$2:$V$3</formula1>
    </dataValidation>
    <dataValidation type="list" allowBlank="1" showInputMessage="1" showErrorMessage="1" sqref="H7">
      <formula1>$V$4:$V$5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9" sqref="H2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kalkulator nadpłat</vt:lpstr>
      <vt:lpstr>nadpłata czy lokata</vt:lpstr>
      <vt:lpstr>Mieszkanie na Start</vt:lpstr>
      <vt:lpstr>Kredyt 2%</vt:lpstr>
      <vt:lpstr>Twoje obliczenia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Mroczek</dc:creator>
  <cp:lastModifiedBy>Grzegorz Mroczek</cp:lastModifiedBy>
  <dcterms:created xsi:type="dcterms:W3CDTF">2022-12-16T14:13:01Z</dcterms:created>
  <dcterms:modified xsi:type="dcterms:W3CDTF">2024-12-13T10:26:27Z</dcterms:modified>
</cp:coreProperties>
</file>